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201 Revenus relatifs\2026\"/>
    </mc:Choice>
  </mc:AlternateContent>
  <xr:revisionPtr revIDLastSave="0" documentId="13_ncr:1_{3931A85D-F98E-4141-86CD-48EB4DCFD1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4" r:id="rId1"/>
    <sheet name="T1" sheetId="1" r:id="rId2"/>
    <sheet name="T2" sheetId="2" r:id="rId3"/>
    <sheet name="T3" sheetId="5" r:id="rId4"/>
    <sheet name="TD1" sheetId="6" r:id="rId5"/>
    <sheet name="TD2" sheetId="7" r:id="rId6"/>
  </sheets>
  <definedNames>
    <definedName name="_xlnm.Print_Titles" localSheetId="4">'TD1'!$2:$4</definedName>
    <definedName name="_xlnm.Print_Titles" localSheetId="5">'TD2'!$2:$4</definedName>
    <definedName name="_xlnm.Print_Area" localSheetId="0">Index!$A$1:$H$12</definedName>
    <definedName name="_xlnm.Print_Area" localSheetId="1">'T1'!$A$2:$AE$20</definedName>
    <definedName name="_xlnm.Print_Area" localSheetId="2">'T2'!$A$2:$H$17</definedName>
    <definedName name="_xlnm.Print_Area" localSheetId="3">'T3'!$A$2:$I$17</definedName>
    <definedName name="_xlnm.Print_Area" localSheetId="4">'TD1'!$A$2:$X$61</definedName>
    <definedName name="_xlnm.Print_Area" localSheetId="5">'TD2'!$A$2:$U$68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4" l="1"/>
  <c r="A2" i="7" l="1"/>
  <c r="A2" i="5"/>
  <c r="A2" i="6"/>
  <c r="A2" i="2"/>
  <c r="A2" i="1"/>
  <c r="A68" i="7" l="1"/>
  <c r="A67" i="7"/>
  <c r="A61" i="6"/>
  <c r="A60" i="6"/>
  <c r="A17" i="5"/>
  <c r="A16" i="5"/>
  <c r="A17" i="2"/>
  <c r="A16" i="2"/>
  <c r="A20" i="1"/>
  <c r="A19" i="1"/>
  <c r="B9" i="4" l="1"/>
  <c r="B8" i="4"/>
  <c r="B6" i="4"/>
  <c r="B5" i="4"/>
  <c r="B4" i="4"/>
</calcChain>
</file>

<file path=xl/sharedStrings.xml><?xml version="1.0" encoding="utf-8"?>
<sst xmlns="http://schemas.openxmlformats.org/spreadsheetml/2006/main" count="220" uniqueCount="73">
  <si>
    <t/>
  </si>
  <si>
    <t>Total</t>
  </si>
  <si>
    <t>2011</t>
  </si>
  <si>
    <t>2012</t>
  </si>
  <si>
    <t>2013</t>
  </si>
  <si>
    <t>2014</t>
  </si>
  <si>
    <t>2015</t>
  </si>
  <si>
    <t>2016</t>
  </si>
  <si>
    <t>2017</t>
  </si>
  <si>
    <t>Obligatorische Schule</t>
  </si>
  <si>
    <t>Sekundarstufe II</t>
  </si>
  <si>
    <t>Berufliche Grundbildung</t>
  </si>
  <si>
    <t>Allgemeinbildende Schulen</t>
  </si>
  <si>
    <t>Tertiärstufe</t>
  </si>
  <si>
    <t>Höhere Berufsbildung</t>
  </si>
  <si>
    <t>Hochschulen</t>
  </si>
  <si>
    <t>2018</t>
  </si>
  <si>
    <r>
      <t>2001</t>
    </r>
    <r>
      <rPr>
        <vertAlign val="superscript"/>
        <sz val="8"/>
        <color indexed="8"/>
        <rFont val="Arial"/>
        <family val="2"/>
      </rPr>
      <t>2</t>
    </r>
  </si>
  <si>
    <r>
      <t>2002</t>
    </r>
    <r>
      <rPr>
        <vertAlign val="superscript"/>
        <sz val="8"/>
        <color indexed="8"/>
        <rFont val="Arial"/>
        <family val="2"/>
      </rPr>
      <t>2</t>
    </r>
  </si>
  <si>
    <r>
      <t>2003</t>
    </r>
    <r>
      <rPr>
        <vertAlign val="superscript"/>
        <sz val="8"/>
        <color indexed="8"/>
        <rFont val="Arial"/>
        <family val="2"/>
      </rPr>
      <t>2</t>
    </r>
  </si>
  <si>
    <t>TD1</t>
  </si>
  <si>
    <t>TD2</t>
  </si>
  <si>
    <t>T1</t>
  </si>
  <si>
    <t>T2</t>
  </si>
  <si>
    <t>T3</t>
  </si>
  <si>
    <t>Relatives Erwerbseinkommen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</si>
  <si>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</si>
  <si>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</si>
  <si>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</si>
  <si>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</si>
  <si>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Zurück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</si>
  <si>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</si>
  <si>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</si>
  <si>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</si>
  <si>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Quelle: BFS – Schweizerische Arbeitskräfteerhebung (SAKE)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</si>
  <si>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Brüche der Zeitreihen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</si>
  <si>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Standardisiertes jährliches Nettoerwerbseinkommen</t>
    </r>
  </si>
  <si>
    <t>Geschlecht</t>
  </si>
  <si>
    <t>Altersgruppe</t>
  </si>
  <si>
    <t>Frauen</t>
  </si>
  <si>
    <t>Männer</t>
  </si>
  <si>
    <t>25-34 Jahre</t>
  </si>
  <si>
    <t>35-44 Jahre</t>
  </si>
  <si>
    <t>45-54 Jahre</t>
  </si>
  <si>
    <t>55-64 Jahre</t>
  </si>
  <si>
    <t>Bemerkung: kursiv gesetzte Daten sind in der Grafik nicht dargestellt.</t>
  </si>
  <si>
    <t>Bemerkung: wenn Sie die vollständige Zeitreihe anzeigen wollen, markieren Sie alle Spalten der Tabelle und drücken die rechte Maustaste und wählen "Einblenden".</t>
  </si>
  <si>
    <t>2019</t>
  </si>
  <si>
    <r>
      <t>In % des medianen Erwerbseinkommens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der 25–64-jährigen Erwerbstätigen ohne postobligatorische Ausbildung</t>
    </r>
  </si>
  <si>
    <t>(Zahl) statistisch nur bedingt zuverlässig</t>
  </si>
  <si>
    <r>
      <t xml:space="preserve">2010 </t>
    </r>
    <r>
      <rPr>
        <vertAlign val="superscript"/>
        <sz val="8"/>
        <rFont val="Arial Narrow"/>
        <family val="2"/>
      </rPr>
      <t>2</t>
    </r>
  </si>
  <si>
    <t>2020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</si>
  <si>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</si>
  <si>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color rgb="FF000000"/>
        <rFont val="Arial"/>
        <family val="2"/>
      </rPr>
      <t>3</t>
    </r>
  </si>
  <si>
    <t>2022</t>
  </si>
  <si>
    <t>in der Schweiz
geborene 
Schweizer/-innen</t>
  </si>
  <si>
    <t>Schweizer/-innen</t>
  </si>
  <si>
    <t>Ausländer/-innen</t>
  </si>
  <si>
    <t>in der Schweiz geborene Schweizer/-innen</t>
  </si>
  <si>
    <t>2023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</si>
  <si>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</si>
  <si>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2021: Bruch der Zeitreihe aufgrund einer Anpassung der Erhebungsmethode und des Erhebungsinstruments. Die Ergebnisse werden 
  nicht veröffentlicht, da der Übergang zum neuen Datenerhebungsmodus für alle Erhebungsquartale nicht abgeschlossen ist. </t>
    </r>
  </si>
  <si>
    <t>2024</t>
  </si>
  <si>
    <t>Stand am 30.04.2026</t>
  </si>
  <si>
    <t>2025</t>
  </si>
  <si>
    <t>einbürgerte Schweizer/-innen, 
die bis dem 16. Altersjahr eingewandert sind</t>
  </si>
  <si>
    <t>einbürgerte Schweizer/-innen, 
die ab dem 17. Altersjahr eingewandert sind</t>
  </si>
  <si>
    <t>Ausländer/-innen, 
die bis dem 16. Altersjahr eingewandert sind</t>
  </si>
  <si>
    <t>Ausländer/-innen, 
die ab dem 17. Altersjahr eingewandert sind</t>
  </si>
  <si>
    <t>einbürgerte 
Schweizer/-innen, 
die bis dem 16. Altersjahr 
eingewandert sind</t>
  </si>
  <si>
    <t>einbürgerte 
Schweizer/-innen, 
die ab dem 17. Altersjahr 
eingewandert sind</t>
  </si>
  <si>
    <t>Ausländer/-innen, 
die bis dem 16. Altersjahr 
eingewandert sind</t>
  </si>
  <si>
    <t>Ausländer/-innen, 
die ab dem 17. Altersjahr 
eingewandert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</si>
</sst>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,###,##0__;\-#,###,##0__;\-__;@__"/>
    <numFmt numFmtId="166" formatCode="#\ ###\ ##0.0__;\-#\ ###\ ##0.0__;\-__;@__"/>
    <numFmt numFmtId="167" formatCode="#\ ###\ ##0__;\-#\ ###\ ##0.0__;\-__;@__"/>
    <numFmt numFmtId="168" formatCode="#,###,\(##0\)__;\-#,###,##0__;\-__;@__"/>
  </numFmts>
  <fonts count="3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2" fillId="0" borderId="0"/>
  </cellStyleXfs>
  <cellXfs count="94">
    <xf numFmtId="0" fontId="0" fillId="0" borderId="0" xfId="0"/>
    <xf numFmtId="0" fontId="2" fillId="2" borderId="0" xfId="0" applyFont="1" applyFill="1"/>
    <xf numFmtId="0" fontId="7" fillId="0" borderId="0" xfId="0" applyFont="1"/>
    <xf numFmtId="0" fontId="4" fillId="0" borderId="0" xfId="1" applyAlignment="1" applyProtection="1"/>
    <xf numFmtId="164" fontId="10" fillId="2" borderId="0" xfId="0" applyNumberFormat="1" applyFont="1" applyFill="1" applyAlignment="1">
      <alignment horizontal="right" indent="1"/>
    </xf>
    <xf numFmtId="164" fontId="10" fillId="3" borderId="0" xfId="0" applyNumberFormat="1" applyFont="1" applyFill="1" applyAlignment="1">
      <alignment horizontal="right" indent="1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0" fillId="2" borderId="0" xfId="0" applyFont="1" applyFill="1"/>
    <xf numFmtId="165" fontId="13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 vertical="top"/>
    </xf>
    <xf numFmtId="165" fontId="10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 vertical="center" wrapText="1" indent="1"/>
    </xf>
    <xf numFmtId="0" fontId="12" fillId="0" borderId="2" xfId="2" applyFont="1" applyBorder="1" applyAlignment="1">
      <alignment horizontal="left" vertical="center" wrapText="1" indent="1"/>
    </xf>
    <xf numFmtId="0" fontId="14" fillId="0" borderId="0" xfId="2" applyFont="1" applyAlignment="1">
      <alignment horizontal="left" vertical="center" wrapText="1"/>
    </xf>
    <xf numFmtId="0" fontId="12" fillId="2" borderId="3" xfId="2" applyFont="1" applyFill="1" applyBorder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2" borderId="5" xfId="2" applyFont="1" applyFill="1" applyBorder="1" applyAlignment="1">
      <alignment horizontal="left" vertical="top"/>
    </xf>
    <xf numFmtId="0" fontId="12" fillId="0" borderId="0" xfId="2" applyFont="1"/>
    <xf numFmtId="0" fontId="20" fillId="0" borderId="0" xfId="0" applyFont="1"/>
    <xf numFmtId="0" fontId="0" fillId="0" borderId="0" xfId="0" applyAlignment="1">
      <alignment horizontal="left"/>
    </xf>
    <xf numFmtId="0" fontId="20" fillId="0" borderId="0" xfId="0" quotePrefix="1" applyFont="1"/>
    <xf numFmtId="0" fontId="15" fillId="0" borderId="0" xfId="2"/>
    <xf numFmtId="0" fontId="12" fillId="2" borderId="4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horizontal="left" vertical="top"/>
    </xf>
    <xf numFmtId="0" fontId="12" fillId="2" borderId="9" xfId="2" applyFont="1" applyFill="1" applyBorder="1" applyAlignment="1">
      <alignment vertical="center" wrapText="1"/>
    </xf>
    <xf numFmtId="167" fontId="12" fillId="0" borderId="0" xfId="2" applyNumberFormat="1" applyFont="1" applyAlignment="1">
      <alignment horizontal="right" vertical="center"/>
    </xf>
    <xf numFmtId="167" fontId="21" fillId="0" borderId="0" xfId="2" applyNumberFormat="1" applyFont="1" applyAlignment="1">
      <alignment horizontal="right" vertical="center"/>
    </xf>
    <xf numFmtId="167" fontId="12" fillId="0" borderId="2" xfId="2" applyNumberFormat="1" applyFont="1" applyBorder="1" applyAlignment="1">
      <alignment horizontal="right" vertical="center"/>
    </xf>
    <xf numFmtId="167" fontId="12" fillId="0" borderId="0" xfId="2" applyNumberFormat="1" applyFont="1"/>
    <xf numFmtId="167" fontId="12" fillId="0" borderId="2" xfId="2" applyNumberFormat="1" applyFont="1" applyBorder="1"/>
    <xf numFmtId="0" fontId="12" fillId="2" borderId="3" xfId="2" applyFont="1" applyFill="1" applyBorder="1" applyAlignment="1">
      <alignment horizontal="left" vertical="center"/>
    </xf>
    <xf numFmtId="0" fontId="12" fillId="2" borderId="5" xfId="2" applyFont="1" applyFill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2" borderId="4" xfId="2" applyFont="1" applyFill="1" applyBorder="1" applyAlignment="1">
      <alignment wrapText="1"/>
    </xf>
    <xf numFmtId="167" fontId="21" fillId="0" borderId="0" xfId="2" applyNumberFormat="1" applyFont="1"/>
    <xf numFmtId="0" fontId="3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2" borderId="7" xfId="2" applyFont="1" applyFill="1" applyBorder="1" applyAlignment="1">
      <alignment vertical="top" wrapText="1"/>
    </xf>
    <xf numFmtId="0" fontId="12" fillId="2" borderId="7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vertical="top" wrapText="1"/>
    </xf>
    <xf numFmtId="0" fontId="12" fillId="0" borderId="7" xfId="2" applyFont="1" applyBorder="1" applyAlignment="1">
      <alignment horizontal="left" vertical="top" wrapText="1"/>
    </xf>
    <xf numFmtId="0" fontId="2" fillId="0" borderId="0" xfId="2" applyFont="1"/>
    <xf numFmtId="166" fontId="14" fillId="0" borderId="0" xfId="0" applyNumberFormat="1" applyFont="1" applyAlignment="1">
      <alignment horizontal="right" vertical="center"/>
    </xf>
    <xf numFmtId="0" fontId="2" fillId="0" borderId="0" xfId="0" applyFont="1"/>
    <xf numFmtId="0" fontId="20" fillId="0" borderId="0" xfId="0" quotePrefix="1" applyFont="1" applyAlignment="1">
      <alignment horizontal="left"/>
    </xf>
    <xf numFmtId="0" fontId="14" fillId="5" borderId="0" xfId="2" applyFont="1" applyFill="1" applyAlignment="1">
      <alignment horizontal="left" vertical="center" wrapText="1"/>
    </xf>
    <xf numFmtId="0" fontId="3" fillId="2" borderId="0" xfId="0" applyFont="1" applyFill="1" applyAlignment="1">
      <alignment horizontal="right"/>
    </xf>
    <xf numFmtId="0" fontId="15" fillId="6" borderId="0" xfId="2" applyFill="1"/>
    <xf numFmtId="0" fontId="16" fillId="6" borderId="0" xfId="2" applyFont="1" applyFill="1"/>
    <xf numFmtId="0" fontId="14" fillId="4" borderId="0" xfId="2" applyFont="1" applyFill="1" applyAlignment="1">
      <alignment horizontal="left" vertical="center" wrapText="1"/>
    </xf>
    <xf numFmtId="0" fontId="16" fillId="4" borderId="0" xfId="2" applyFont="1" applyFill="1"/>
    <xf numFmtId="0" fontId="15" fillId="0" borderId="0" xfId="2" applyAlignment="1">
      <alignment horizontal="left"/>
    </xf>
    <xf numFmtId="166" fontId="14" fillId="5" borderId="0" xfId="0" applyNumberFormat="1" applyFont="1" applyFill="1" applyAlignment="1">
      <alignment horizontal="right" vertical="center"/>
    </xf>
    <xf numFmtId="165" fontId="13" fillId="5" borderId="0" xfId="0" applyNumberFormat="1" applyFont="1" applyFill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12" fillId="0" borderId="1" xfId="2" applyFont="1" applyBorder="1" applyAlignment="1">
      <alignment horizontal="left" vertical="top" wrapText="1"/>
    </xf>
    <xf numFmtId="0" fontId="24" fillId="0" borderId="0" xfId="2" applyFont="1"/>
    <xf numFmtId="0" fontId="17" fillId="0" borderId="0" xfId="2" applyFont="1"/>
    <xf numFmtId="0" fontId="8" fillId="0" borderId="0" xfId="2" applyFont="1"/>
    <xf numFmtId="0" fontId="25" fillId="0" borderId="0" xfId="2" applyFont="1"/>
    <xf numFmtId="0" fontId="18" fillId="0" borderId="0" xfId="3" applyFont="1" applyAlignment="1" applyProtection="1"/>
    <xf numFmtId="0" fontId="27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0" fillId="2" borderId="6" xfId="0" applyFont="1" applyFill="1" applyBorder="1" applyAlignment="1">
      <alignment horizontal="left" vertical="top" wrapText="1"/>
    </xf>
    <xf numFmtId="0" fontId="2" fillId="0" borderId="0" xfId="4" applyNumberFormat="1" applyFont="1" applyFill="1" applyBorder="1" applyAlignment="1" applyProtection="1">
      <alignment horizontal="left"/>
    </xf>
    <xf numFmtId="0" fontId="4" fillId="0" borderId="0" xfId="1" applyAlignment="1" applyProtection="1">
      <alignment vertical="top"/>
    </xf>
    <xf numFmtId="0" fontId="2" fillId="0" borderId="0" xfId="2" applyFont="1" applyAlignment="1">
      <alignment vertical="top"/>
    </xf>
    <xf numFmtId="165" fontId="10" fillId="2" borderId="0" xfId="0" applyNumberFormat="1" applyFont="1" applyFill="1" applyAlignment="1">
      <alignment horizontal="right" vertical="center"/>
    </xf>
    <xf numFmtId="0" fontId="1" fillId="6" borderId="0" xfId="2" applyFont="1" applyFill="1"/>
    <xf numFmtId="165" fontId="10" fillId="2" borderId="0" xfId="0" applyNumberFormat="1" applyFont="1" applyFill="1" applyAlignment="1">
      <alignment horizontal="right"/>
    </xf>
    <xf numFmtId="165" fontId="19" fillId="2" borderId="0" xfId="0" applyNumberFormat="1" applyFont="1" applyFill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167" fontId="12" fillId="0" borderId="0" xfId="2" applyNumberFormat="1" applyFont="1" applyAlignment="1">
      <alignment vertical="center"/>
    </xf>
    <xf numFmtId="168" fontId="10" fillId="2" borderId="0" xfId="0" applyNumberFormat="1" applyFont="1" applyFill="1" applyAlignment="1">
      <alignment horizontal="right" vertical="top"/>
    </xf>
    <xf numFmtId="0" fontId="9" fillId="2" borderId="0" xfId="0" applyFont="1" applyFill="1"/>
    <xf numFmtId="0" fontId="20" fillId="0" borderId="0" xfId="0" applyFont="1" applyAlignment="1">
      <alignment horizontal="left"/>
    </xf>
    <xf numFmtId="0" fontId="12" fillId="0" borderId="0" xfId="0" applyFont="1"/>
    <xf numFmtId="0" fontId="12" fillId="2" borderId="1" xfId="2" applyFont="1" applyFill="1" applyBorder="1" applyAlignment="1">
      <alignment horizontal="left" vertical="center" wrapText="1"/>
    </xf>
    <xf numFmtId="0" fontId="2" fillId="0" borderId="0" xfId="5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 wrapText="1"/>
    </xf>
  </cellXfs>
  <cellStyles count="6">
    <cellStyle name="Lien hypertexte" xfId="1" builtinId="8"/>
    <cellStyle name="Lien hypertexte 2" xfId="3" xr:uid="{00000000-0005-0000-0000-000001000000}"/>
    <cellStyle name="Normal" xfId="0" builtinId="0"/>
    <cellStyle name="Normal 2" xfId="5" xr:uid="{6B5607FE-9205-4FE5-A43F-C967EBDA5C0C}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d-406201" TargetMode="External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3.2" x14ac:dyDescent="0.25"/>
  <cols>
    <col min="1" max="1" width="6.21875" customWidth="1"/>
  </cols>
  <sheetData>
    <row r="1" spans="1:256" ht="31.5" customHeight="1" x14ac:dyDescent="0.3">
      <c r="A1" s="82" t="s">
        <v>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256" x14ac:dyDescent="0.25">
      <c r="A2" s="2" t="s">
        <v>26</v>
      </c>
    </row>
    <row r="3" spans="1:256" s="65" customFormat="1" ht="25.5" customHeight="1" x14ac:dyDescent="0.25">
      <c r="A3" s="66" t="s">
        <v>27</v>
      </c>
      <c r="B3" s="64"/>
    </row>
    <row r="4" spans="1:256" s="65" customFormat="1" ht="13.5" customHeight="1" x14ac:dyDescent="0.25">
      <c r="A4" s="67" t="s">
        <v>22</v>
      </c>
      <c r="B4" s="3" t="str">
        <f>'T1'!A2</f>
        <v>Relatives Erwerbseinkommen, 1996–2025</v>
      </c>
      <c r="C4" s="3"/>
      <c r="D4" s="3"/>
      <c r="E4" s="3"/>
      <c r="F4" s="3"/>
      <c r="G4" s="68"/>
      <c r="H4" s="68"/>
      <c r="I4" s="68"/>
    </row>
    <row r="5" spans="1:256" s="65" customFormat="1" ht="13.5" customHeight="1" x14ac:dyDescent="0.25">
      <c r="A5" s="67" t="s">
        <v>23</v>
      </c>
      <c r="B5" s="3" t="str">
        <f>'T2'!A2</f>
        <v>Relatives Erwerbseinkommen nach Geschlecht und Altersgruppe, 2025</v>
      </c>
      <c r="C5" s="3"/>
      <c r="D5" s="3"/>
      <c r="E5" s="3"/>
      <c r="F5" s="3"/>
      <c r="G5" s="3"/>
      <c r="H5" s="3"/>
      <c r="I5" s="68"/>
    </row>
    <row r="6" spans="1:256" s="65" customFormat="1" ht="13.5" customHeight="1" x14ac:dyDescent="0.25">
      <c r="A6" s="67" t="s">
        <v>24</v>
      </c>
      <c r="B6" s="3" t="str">
        <f>'T3'!A2</f>
        <v>Relatives Erwerbseinkommen nach Nationalität und Dauer des Aufenthalts, 2025</v>
      </c>
      <c r="C6" s="3"/>
      <c r="D6" s="3"/>
      <c r="E6" s="3"/>
      <c r="F6" s="3"/>
      <c r="G6" s="3"/>
      <c r="H6" s="3"/>
      <c r="I6" s="3"/>
      <c r="J6" s="3"/>
    </row>
    <row r="7" spans="1:256" s="65" customFormat="1" ht="25.5" customHeight="1" x14ac:dyDescent="0.25">
      <c r="A7" s="66" t="s">
        <v>28</v>
      </c>
      <c r="B7" s="64"/>
    </row>
    <row r="8" spans="1:256" s="65" customFormat="1" ht="13.5" customHeight="1" x14ac:dyDescent="0.25">
      <c r="A8" s="67" t="s">
        <v>20</v>
      </c>
      <c r="B8" s="3" t="str">
        <f>'TD1'!A2</f>
        <v>Relatives Erwerbseinkommen nach Geschlecht und Altersgruppe, 2003–2025</v>
      </c>
      <c r="C8" s="3"/>
      <c r="D8" s="3"/>
      <c r="E8" s="3"/>
      <c r="F8" s="3"/>
      <c r="G8" s="3"/>
      <c r="H8" s="3"/>
      <c r="I8" s="68"/>
    </row>
    <row r="9" spans="1:256" s="65" customFormat="1" ht="13.5" customHeight="1" x14ac:dyDescent="0.25">
      <c r="A9" s="67" t="s">
        <v>21</v>
      </c>
      <c r="B9" s="3" t="str">
        <f>'TD2'!A2</f>
        <v>Relatives Erwerbseinkommen nach Nationalität und Dauer des Aufenthalts, 2006–2025</v>
      </c>
      <c r="C9" s="3"/>
      <c r="D9" s="3"/>
      <c r="E9" s="3"/>
      <c r="F9" s="3"/>
      <c r="G9" s="3"/>
      <c r="H9" s="3"/>
      <c r="I9" s="69"/>
    </row>
    <row r="10" spans="1:256" s="65" customFormat="1" ht="25.5" customHeight="1" x14ac:dyDescent="0.25">
      <c r="A10" s="72" t="s">
        <v>63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</row>
    <row r="11" spans="1:256" s="65" customFormat="1" ht="15" customHeight="1" x14ac:dyDescent="0.25">
      <c r="A11" s="70" t="str">
        <f>"© BFS " &amp; RIGHT(A10,4)</f>
        <v>© BFS 2026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</row>
    <row r="12" spans="1:256" s="65" customFormat="1" ht="25.5" customHeight="1" x14ac:dyDescent="0.25">
      <c r="A12" s="3" t="s">
        <v>29</v>
      </c>
      <c r="B12" s="3"/>
      <c r="C12" s="3"/>
      <c r="D12" s="3"/>
      <c r="E12" s="3"/>
      <c r="F12" s="3"/>
      <c r="G12" s="3"/>
      <c r="H12" s="3"/>
      <c r="I12" s="26"/>
    </row>
  </sheetData>
  <hyperlinks>
    <hyperlink ref="B8:I8" location="'T1'!A1" display="'T1'!A1" xr:uid="{00000000-0004-0000-0000-000000000000}"/>
    <hyperlink ref="B8:H8" location="TD1!A1" display="TD1!A1" xr:uid="{00000000-0004-0000-0000-000001000000}"/>
    <hyperlink ref="B9:I9" location="'T1'!A1" display="'T1'!A1" xr:uid="{00000000-0004-0000-0000-000002000000}"/>
    <hyperlink ref="B9:H9" location="TD2!A1" display="TD2!A1" xr:uid="{00000000-0004-0000-0000-000003000000}"/>
    <hyperlink ref="B8:E8" location="'TD1'!A1" display="'TD1'!A1" xr:uid="{00000000-0004-0000-0000-000004000000}"/>
    <hyperlink ref="B9:F9" location="'TD2'!A1" display="'TD2'!A1" xr:uid="{00000000-0004-0000-0000-000005000000}"/>
    <hyperlink ref="A12:H12" r:id="rId1" display="Contact: Office fédéral de la statistique (OFS), Indicateurs de la formation, EducIndicators@bfs.admin.ch" xr:uid="{00000000-0004-0000-0000-000006000000}"/>
    <hyperlink ref="B4:I4" location="'T1'!A1" display="'T1'!A1" xr:uid="{00000000-0004-0000-0000-000007000000}"/>
    <hyperlink ref="B5:I5" location="'T2'!A1" display="'T2'!A1" xr:uid="{00000000-0004-0000-0000-000008000000}"/>
    <hyperlink ref="B6:I6" location="'T3'!A1" display="'T3'!A1" xr:uid="{00000000-0004-0000-0000-000009000000}"/>
    <hyperlink ref="B4:H4" location="'T1'!A1" display="'T1'!A1" xr:uid="{00000000-0004-0000-0000-00000A000000}"/>
    <hyperlink ref="B5:H5" location="'T2'!A1" display="'T2'!A1" xr:uid="{00000000-0004-0000-0000-00000B000000}"/>
    <hyperlink ref="B6:H6" location="'T3'!A1" display="'T3'!A1" xr:uid="{00000000-0004-0000-0000-00000C000000}"/>
    <hyperlink ref="B5:H5" location="'T2'!A1" display="'T2'!A1" xr:uid="{00000000-0004-0000-0000-00000D000000}"/>
    <hyperlink ref="B6:J6" location="'T3'!A1" display="'T3'!A1" xr:uid="{00000000-0004-0000-0000-00000E000000}"/>
    <hyperlink ref="B4:F4" location="'T1'!A1" display="'T1'!A1" xr:uid="{00000000-0004-0000-0000-00000F000000}"/>
    <hyperlink ref="B5:G5" location="'T2'!A1" display="'T2'!A1" xr:uid="{00000000-0004-0000-0000-000010000000}"/>
    <hyperlink ref="B6:G6" location="'T3'!A1" display="'T3'!A1" xr:uid="{00000000-0004-0000-0000-000011000000}"/>
    <hyperlink ref="A12:G12" r:id="rId2" display="Auskunft: Bundesamt für Statistik (BFS), Bildungsindikatoren, EducIndicators@bfs.admin.ch" xr:uid="{00000000-0004-0000-0000-000012000000}"/>
  </hyperlinks>
  <pageMargins left="0.7" right="0.7" top="0.75" bottom="0.75" header="0.3" footer="0.3"/>
  <pageSetup paperSize="9" scale="7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0"/>
  <sheetViews>
    <sheetView showGridLines="0" zoomScaleNormal="100" workbookViewId="0"/>
  </sheetViews>
  <sheetFormatPr baseColWidth="10" defaultColWidth="11.44140625" defaultRowHeight="13.2" x14ac:dyDescent="0.25"/>
  <cols>
    <col min="1" max="1" width="29.21875" style="1" customWidth="1"/>
    <col min="2" max="2" width="6.5546875" style="1" customWidth="1"/>
    <col min="3" max="5" width="6.5546875" style="1" hidden="1" customWidth="1"/>
    <col min="6" max="6" width="6.5546875" style="1" customWidth="1"/>
    <col min="7" max="10" width="6.5546875" style="1" hidden="1" customWidth="1"/>
    <col min="11" max="11" width="6.5546875" style="1" customWidth="1"/>
    <col min="12" max="15" width="6.5546875" style="1" hidden="1" customWidth="1"/>
    <col min="16" max="16" width="6.5546875" style="1" customWidth="1"/>
    <col min="17" max="20" width="6.5546875" style="1" hidden="1" customWidth="1"/>
    <col min="21" max="21" width="6.5546875" style="1" customWidth="1"/>
    <col min="22" max="25" width="6.5546875" style="1" hidden="1" customWidth="1"/>
    <col min="26" max="31" width="6.5546875" style="1" customWidth="1"/>
    <col min="32" max="16384" width="11.44140625" style="1"/>
  </cols>
  <sheetData>
    <row r="1" spans="1:31" s="6" customFormat="1" ht="25.5" customHeight="1" x14ac:dyDescent="0.25">
      <c r="A1" s="73" t="s">
        <v>30</v>
      </c>
    </row>
    <row r="2" spans="1:31" s="14" customFormat="1" ht="13.5" customHeight="1" x14ac:dyDescent="0.25">
      <c r="A2" s="41" t="str">
        <f>CONCATENATE(Index!A1,", 1996–",RIGHT(Index!A11,4)-1)</f>
        <v>Relatives Erwerbseinkommen, 1996–2025</v>
      </c>
      <c r="B2" s="7"/>
      <c r="C2" s="7"/>
      <c r="D2" s="7"/>
      <c r="E2" s="6"/>
      <c r="X2" s="54"/>
      <c r="Y2" s="54"/>
      <c r="Z2" s="54"/>
      <c r="AA2" s="54"/>
      <c r="AB2" s="54"/>
      <c r="AC2" s="54"/>
      <c r="AD2" s="54"/>
      <c r="AE2" s="54" t="s">
        <v>22</v>
      </c>
    </row>
    <row r="3" spans="1:31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31" s="6" customFormat="1" ht="13.5" customHeight="1" x14ac:dyDescent="0.25">
      <c r="A4" s="71" t="s">
        <v>0</v>
      </c>
      <c r="B4" s="42">
        <v>1996</v>
      </c>
      <c r="C4" s="42">
        <v>1997</v>
      </c>
      <c r="D4" s="42">
        <v>1998</v>
      </c>
      <c r="E4" s="42">
        <v>1999</v>
      </c>
      <c r="F4" s="43">
        <v>2000</v>
      </c>
      <c r="G4" s="43" t="s">
        <v>17</v>
      </c>
      <c r="H4" s="43" t="s">
        <v>18</v>
      </c>
      <c r="I4" s="43" t="s">
        <v>19</v>
      </c>
      <c r="J4" s="42">
        <v>2004</v>
      </c>
      <c r="K4" s="42">
        <v>2005</v>
      </c>
      <c r="L4" s="42">
        <v>2006</v>
      </c>
      <c r="M4" s="42">
        <v>2007</v>
      </c>
      <c r="N4" s="42">
        <v>2008</v>
      </c>
      <c r="O4" s="42">
        <v>2009</v>
      </c>
      <c r="P4" s="43" t="s">
        <v>60</v>
      </c>
      <c r="Q4" s="43" t="s">
        <v>2</v>
      </c>
      <c r="R4" s="43" t="s">
        <v>3</v>
      </c>
      <c r="S4" s="43" t="s">
        <v>4</v>
      </c>
      <c r="T4" s="43" t="s">
        <v>5</v>
      </c>
      <c r="U4" s="43" t="s">
        <v>6</v>
      </c>
      <c r="V4" s="43" t="s">
        <v>7</v>
      </c>
      <c r="W4" s="43" t="s">
        <v>8</v>
      </c>
      <c r="X4" s="43" t="s">
        <v>16</v>
      </c>
      <c r="Y4" s="43" t="s">
        <v>47</v>
      </c>
      <c r="Z4" s="43" t="s">
        <v>51</v>
      </c>
      <c r="AA4" s="43" t="s">
        <v>53</v>
      </c>
      <c r="AB4" s="43" t="s">
        <v>54</v>
      </c>
      <c r="AC4" s="43" t="s">
        <v>59</v>
      </c>
      <c r="AD4" s="43" t="s">
        <v>62</v>
      </c>
      <c r="AE4" s="43" t="s">
        <v>64</v>
      </c>
    </row>
    <row r="5" spans="1:31" ht="13.5" customHeight="1" x14ac:dyDescent="0.25">
      <c r="A5" s="15" t="s">
        <v>9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/>
      <c r="AB5" s="77">
        <v>100</v>
      </c>
      <c r="AC5" s="77">
        <v>100</v>
      </c>
      <c r="AD5" s="77">
        <v>100</v>
      </c>
      <c r="AE5" s="77">
        <v>100</v>
      </c>
    </row>
    <row r="6" spans="1:31" ht="13.5" customHeight="1" x14ac:dyDescent="0.25">
      <c r="A6" s="15" t="s">
        <v>10</v>
      </c>
      <c r="B6" s="78">
        <v>127.53</v>
      </c>
      <c r="C6" s="78">
        <v>126.87</v>
      </c>
      <c r="D6" s="78">
        <v>126.7</v>
      </c>
      <c r="E6" s="78">
        <v>126.14</v>
      </c>
      <c r="F6" s="78">
        <v>128.57</v>
      </c>
      <c r="G6" s="78">
        <v>127.89</v>
      </c>
      <c r="H6" s="78">
        <v>125.46</v>
      </c>
      <c r="I6" s="78">
        <v>126.81</v>
      </c>
      <c r="J6" s="78">
        <v>127.29</v>
      </c>
      <c r="K6" s="78">
        <v>126.88</v>
      </c>
      <c r="L6" s="78">
        <v>127.97</v>
      </c>
      <c r="M6" s="78">
        <v>127.34</v>
      </c>
      <c r="N6" s="78">
        <v>128.9</v>
      </c>
      <c r="O6" s="78">
        <v>128.30000000000001</v>
      </c>
      <c r="P6" s="78">
        <v>126.61579</v>
      </c>
      <c r="Q6" s="78">
        <v>124.59307</v>
      </c>
      <c r="R6" s="78">
        <v>126.58601</v>
      </c>
      <c r="S6" s="78">
        <v>125.18678</v>
      </c>
      <c r="T6" s="78">
        <v>124.09175999999999</v>
      </c>
      <c r="U6" s="78">
        <v>123.41486999999999</v>
      </c>
      <c r="V6" s="78">
        <v>123.36176</v>
      </c>
      <c r="W6" s="78">
        <v>121.81576</v>
      </c>
      <c r="X6" s="78">
        <v>123.60384999999999</v>
      </c>
      <c r="Y6" s="78">
        <v>123.45679</v>
      </c>
      <c r="Z6" s="78">
        <v>122.68781</v>
      </c>
      <c r="AA6" s="78"/>
      <c r="AB6" s="78">
        <v>119.65812</v>
      </c>
      <c r="AC6" s="78">
        <v>120.53694</v>
      </c>
      <c r="AD6" s="78">
        <v>120.44723</v>
      </c>
      <c r="AE6" s="78">
        <v>120.83609</v>
      </c>
    </row>
    <row r="7" spans="1:31" ht="13.5" customHeight="1" x14ac:dyDescent="0.25">
      <c r="A7" s="16" t="s">
        <v>11</v>
      </c>
      <c r="B7" s="75">
        <v>125.71</v>
      </c>
      <c r="C7" s="75">
        <v>125.59</v>
      </c>
      <c r="D7" s="75">
        <v>125.63</v>
      </c>
      <c r="E7" s="75">
        <v>124.29</v>
      </c>
      <c r="F7" s="75">
        <v>126.72</v>
      </c>
      <c r="G7" s="75">
        <v>125.91</v>
      </c>
      <c r="H7" s="75">
        <v>123.75</v>
      </c>
      <c r="I7" s="75">
        <v>125.16</v>
      </c>
      <c r="J7" s="75">
        <v>125.72</v>
      </c>
      <c r="K7" s="75">
        <v>125.05</v>
      </c>
      <c r="L7" s="75">
        <v>126.56</v>
      </c>
      <c r="M7" s="75">
        <v>125.42</v>
      </c>
      <c r="N7" s="75">
        <v>127.56</v>
      </c>
      <c r="O7" s="75">
        <v>126.41</v>
      </c>
      <c r="P7" s="75">
        <v>125.25523</v>
      </c>
      <c r="Q7" s="75">
        <v>123.50078000000001</v>
      </c>
      <c r="R7" s="75">
        <v>125.48048</v>
      </c>
      <c r="S7" s="75">
        <v>124.47263</v>
      </c>
      <c r="T7" s="75">
        <v>122.93891000000001</v>
      </c>
      <c r="U7" s="75">
        <v>122.35971000000001</v>
      </c>
      <c r="V7" s="75">
        <v>122.61544000000001</v>
      </c>
      <c r="W7" s="75">
        <v>121.05413</v>
      </c>
      <c r="X7" s="75">
        <v>122.7972</v>
      </c>
      <c r="Y7" s="75">
        <v>123.45679</v>
      </c>
      <c r="Z7" s="75">
        <v>122.68781</v>
      </c>
      <c r="AA7" s="75"/>
      <c r="AB7" s="75">
        <v>119.49259000000001</v>
      </c>
      <c r="AC7" s="75">
        <v>120.44105999999999</v>
      </c>
      <c r="AD7" s="75">
        <v>120.02325999999999</v>
      </c>
      <c r="AE7" s="75">
        <v>120.71006</v>
      </c>
    </row>
    <row r="8" spans="1:31" ht="13.5" customHeight="1" x14ac:dyDescent="0.25">
      <c r="A8" s="16" t="s">
        <v>12</v>
      </c>
      <c r="B8" s="75">
        <v>147.38999999999999</v>
      </c>
      <c r="C8" s="75">
        <v>145.51</v>
      </c>
      <c r="D8" s="75">
        <v>141.4</v>
      </c>
      <c r="E8" s="75">
        <v>145.52000000000001</v>
      </c>
      <c r="F8" s="75">
        <v>145.13999999999999</v>
      </c>
      <c r="G8" s="75">
        <v>142.4</v>
      </c>
      <c r="H8" s="75">
        <v>143.54</v>
      </c>
      <c r="I8" s="75">
        <v>143.62</v>
      </c>
      <c r="J8" s="75">
        <v>143.94</v>
      </c>
      <c r="K8" s="75">
        <v>142.35</v>
      </c>
      <c r="L8" s="75">
        <v>140.4</v>
      </c>
      <c r="M8" s="75">
        <v>138.66999999999999</v>
      </c>
      <c r="N8" s="75">
        <v>138.6</v>
      </c>
      <c r="O8" s="75">
        <v>138.57</v>
      </c>
      <c r="P8" s="75">
        <v>135.88795999999999</v>
      </c>
      <c r="Q8" s="75">
        <v>131.61994000000001</v>
      </c>
      <c r="R8" s="75">
        <v>133.22514000000001</v>
      </c>
      <c r="S8" s="75">
        <v>128.24608000000001</v>
      </c>
      <c r="T8" s="75">
        <v>130.97982999999999</v>
      </c>
      <c r="U8" s="75">
        <v>127.51079</v>
      </c>
      <c r="V8" s="75">
        <v>126.18893</v>
      </c>
      <c r="W8" s="75">
        <v>125.31244</v>
      </c>
      <c r="X8" s="75">
        <v>126.45385</v>
      </c>
      <c r="Y8" s="75">
        <v>126.62235</v>
      </c>
      <c r="Z8" s="75">
        <v>125.31144</v>
      </c>
      <c r="AA8" s="75"/>
      <c r="AB8" s="75">
        <v>120.37036999999999</v>
      </c>
      <c r="AC8" s="75">
        <v>121.20537</v>
      </c>
      <c r="AD8" s="75">
        <v>122.51521</v>
      </c>
      <c r="AE8" s="75">
        <v>121.5</v>
      </c>
    </row>
    <row r="9" spans="1:31" ht="13.5" customHeight="1" x14ac:dyDescent="0.25">
      <c r="A9" s="15" t="s">
        <v>13</v>
      </c>
      <c r="B9" s="78">
        <v>176.81</v>
      </c>
      <c r="C9" s="78">
        <v>174.27</v>
      </c>
      <c r="D9" s="78">
        <v>172.81</v>
      </c>
      <c r="E9" s="78">
        <v>172.42</v>
      </c>
      <c r="F9" s="78">
        <v>173.01</v>
      </c>
      <c r="G9" s="78">
        <v>181.87</v>
      </c>
      <c r="H9" s="78">
        <v>176.04</v>
      </c>
      <c r="I9" s="78">
        <v>177.37</v>
      </c>
      <c r="J9" s="78">
        <v>176.04</v>
      </c>
      <c r="K9" s="78">
        <v>176.27</v>
      </c>
      <c r="L9" s="78">
        <v>178.75</v>
      </c>
      <c r="M9" s="78">
        <v>177.04</v>
      </c>
      <c r="N9" s="78">
        <v>178.72</v>
      </c>
      <c r="O9" s="78">
        <v>174.01</v>
      </c>
      <c r="P9" s="78">
        <v>175.31416999999999</v>
      </c>
      <c r="Q9" s="78">
        <v>170.52423999999999</v>
      </c>
      <c r="R9" s="78">
        <v>173.33037999999999</v>
      </c>
      <c r="S9" s="78">
        <v>172.89263</v>
      </c>
      <c r="T9" s="78">
        <v>168.51446000000001</v>
      </c>
      <c r="U9" s="78">
        <v>167.00623999999999</v>
      </c>
      <c r="V9" s="78">
        <v>166.56448</v>
      </c>
      <c r="W9" s="78">
        <v>165.29915</v>
      </c>
      <c r="X9" s="78">
        <v>167.12307999999999</v>
      </c>
      <c r="Y9" s="78">
        <v>166.21082999999999</v>
      </c>
      <c r="Z9" s="78">
        <v>165.56058999999999</v>
      </c>
      <c r="AA9" s="78"/>
      <c r="AB9" s="78">
        <v>162.90741</v>
      </c>
      <c r="AC9" s="78">
        <v>164.88905</v>
      </c>
      <c r="AD9" s="78">
        <v>164.52414999999999</v>
      </c>
      <c r="AE9" s="78">
        <v>165.97278</v>
      </c>
    </row>
    <row r="10" spans="1:31" ht="13.5" customHeight="1" x14ac:dyDescent="0.25">
      <c r="A10" s="16" t="s">
        <v>14</v>
      </c>
      <c r="B10" s="75">
        <v>167.43</v>
      </c>
      <c r="C10" s="75">
        <v>165.03</v>
      </c>
      <c r="D10" s="75">
        <v>160.61000000000001</v>
      </c>
      <c r="E10" s="75">
        <v>160.66</v>
      </c>
      <c r="F10" s="75">
        <v>161.76</v>
      </c>
      <c r="G10" s="75">
        <v>167.88</v>
      </c>
      <c r="H10" s="75">
        <v>163.41</v>
      </c>
      <c r="I10" s="75">
        <v>166.29</v>
      </c>
      <c r="J10" s="75">
        <v>163.31</v>
      </c>
      <c r="K10" s="75">
        <v>163.24</v>
      </c>
      <c r="L10" s="75">
        <v>165.51</v>
      </c>
      <c r="M10" s="75">
        <v>166.15</v>
      </c>
      <c r="N10" s="75">
        <v>165.44</v>
      </c>
      <c r="O10" s="75">
        <v>161.61000000000001</v>
      </c>
      <c r="P10" s="75">
        <v>162.32793000000001</v>
      </c>
      <c r="Q10" s="75">
        <v>157.15294</v>
      </c>
      <c r="R10" s="75">
        <v>159.87017</v>
      </c>
      <c r="S10" s="75">
        <v>160.32661999999999</v>
      </c>
      <c r="T10" s="75">
        <v>156.94328999999999</v>
      </c>
      <c r="U10" s="75">
        <v>155.91367</v>
      </c>
      <c r="V10" s="75">
        <v>155.68116000000001</v>
      </c>
      <c r="W10" s="75">
        <v>153.84046000000001</v>
      </c>
      <c r="X10" s="75">
        <v>155.76922999999999</v>
      </c>
      <c r="Y10" s="75">
        <v>153.71510000000001</v>
      </c>
      <c r="Z10" s="75">
        <v>153.68817999999999</v>
      </c>
      <c r="AA10" s="75"/>
      <c r="AB10" s="75">
        <v>149.82407000000001</v>
      </c>
      <c r="AC10" s="75">
        <v>150.90676999999999</v>
      </c>
      <c r="AD10" s="75">
        <v>150.75492</v>
      </c>
      <c r="AE10" s="75">
        <v>151.96331000000001</v>
      </c>
    </row>
    <row r="11" spans="1:31" ht="13.5" customHeight="1" x14ac:dyDescent="0.25">
      <c r="A11" s="17" t="s">
        <v>15</v>
      </c>
      <c r="B11" s="79">
        <v>195.63</v>
      </c>
      <c r="C11" s="79">
        <v>194.75</v>
      </c>
      <c r="D11" s="79">
        <v>192.61</v>
      </c>
      <c r="E11" s="79">
        <v>197.06</v>
      </c>
      <c r="F11" s="79">
        <v>195.92</v>
      </c>
      <c r="G11" s="79">
        <v>205.48</v>
      </c>
      <c r="H11" s="79">
        <v>198.32</v>
      </c>
      <c r="I11" s="79">
        <v>196.88</v>
      </c>
      <c r="J11" s="79">
        <v>198</v>
      </c>
      <c r="K11" s="79">
        <v>194.91</v>
      </c>
      <c r="L11" s="79">
        <v>198.26</v>
      </c>
      <c r="M11" s="79">
        <v>192.65</v>
      </c>
      <c r="N11" s="79">
        <v>192.41</v>
      </c>
      <c r="O11" s="79">
        <v>185.92</v>
      </c>
      <c r="P11" s="79">
        <v>188.75592</v>
      </c>
      <c r="Q11" s="79">
        <v>182.80547000000001</v>
      </c>
      <c r="R11" s="79">
        <v>184.42017999999999</v>
      </c>
      <c r="S11" s="79">
        <v>182.43584999999999</v>
      </c>
      <c r="T11" s="79">
        <v>176.80533</v>
      </c>
      <c r="U11" s="79">
        <v>175.81199000000001</v>
      </c>
      <c r="V11" s="79">
        <v>175.68978999999999</v>
      </c>
      <c r="W11" s="79">
        <v>174.38113000000001</v>
      </c>
      <c r="X11" s="79">
        <v>175.24037999999999</v>
      </c>
      <c r="Y11" s="79">
        <v>175.49858</v>
      </c>
      <c r="Z11" s="79">
        <v>174.83011999999999</v>
      </c>
      <c r="AA11" s="79"/>
      <c r="AB11" s="79">
        <v>173.10185000000001</v>
      </c>
      <c r="AC11" s="79">
        <v>175.99176</v>
      </c>
      <c r="AD11" s="79">
        <v>174.4186</v>
      </c>
      <c r="AE11" s="79">
        <v>174.82517000000001</v>
      </c>
    </row>
    <row r="12" spans="1:31" x14ac:dyDescent="0.25">
      <c r="A12" s="23" t="s">
        <v>31</v>
      </c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spans="1:31" x14ac:dyDescent="0.25">
      <c r="A13" s="25" t="s">
        <v>32</v>
      </c>
      <c r="B13" s="4"/>
      <c r="C13" s="4"/>
      <c r="D13" s="4"/>
      <c r="E13" s="4"/>
      <c r="P13" s="10"/>
      <c r="Q13" s="10"/>
      <c r="R13" s="10"/>
    </row>
    <row r="14" spans="1:31" x14ac:dyDescent="0.25">
      <c r="A14" s="52" t="s">
        <v>33</v>
      </c>
    </row>
    <row r="15" spans="1:31" x14ac:dyDescent="0.25">
      <c r="A15" s="52" t="s">
        <v>36</v>
      </c>
    </row>
    <row r="16" spans="1:31" x14ac:dyDescent="0.25">
      <c r="A16" s="52" t="s">
        <v>35</v>
      </c>
    </row>
    <row r="17" spans="1:31" s="86" customFormat="1" ht="23.55" customHeight="1" x14ac:dyDescent="0.25">
      <c r="A17" s="88" t="s">
        <v>61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7"/>
    </row>
    <row r="18" spans="1:31" ht="13.5" customHeight="1" x14ac:dyDescent="0.25">
      <c r="A18" s="25" t="s">
        <v>34</v>
      </c>
    </row>
    <row r="19" spans="1:31" x14ac:dyDescent="0.25">
      <c r="A19" s="23" t="str">
        <f>Index!$A$11</f>
        <v>© BFS 2026</v>
      </c>
    </row>
    <row r="20" spans="1:31" ht="25.5" customHeight="1" x14ac:dyDescent="0.25">
      <c r="A20" s="23" t="str">
        <f>Index!$A$12</f>
        <v>Auskunft: Bundesamt für Statistik (BFS), Bildungsindikatoren, EducIndicators@bfs.admin.ch</v>
      </c>
    </row>
  </sheetData>
  <mergeCells count="1">
    <mergeCell ref="A17:AD17"/>
  </mergeCells>
  <phoneticPr fontId="0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0"/>
  <sheetViews>
    <sheetView showGridLines="0" zoomScaleNormal="100" workbookViewId="0"/>
  </sheetViews>
  <sheetFormatPr baseColWidth="10" defaultRowHeight="13.2" x14ac:dyDescent="0.25"/>
  <cols>
    <col min="1" max="1" width="29.21875" customWidth="1"/>
    <col min="2" max="8" width="10.21875" customWidth="1"/>
  </cols>
  <sheetData>
    <row r="1" spans="1:18" s="14" customFormat="1" ht="25.5" customHeight="1" x14ac:dyDescent="0.25">
      <c r="A1" s="73" t="s">
        <v>30</v>
      </c>
    </row>
    <row r="2" spans="1:18" s="14" customFormat="1" ht="13.5" customHeight="1" x14ac:dyDescent="0.25">
      <c r="A2" s="41" t="str">
        <f>CONCATENATE(Index!A1," nach Geschlecht und Altersgruppe, ",RIGHT(Index!A11,4)-1)</f>
        <v>Relatives Erwerbseinkommen nach Geschlecht und Altersgruppe, 2025</v>
      </c>
      <c r="B2" s="7"/>
      <c r="C2" s="7"/>
      <c r="D2" s="7"/>
      <c r="E2" s="6"/>
      <c r="H2" s="54" t="s">
        <v>23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">
      <c r="A4" s="36"/>
      <c r="B4" s="39" t="s">
        <v>1</v>
      </c>
      <c r="C4" s="89" t="s">
        <v>37</v>
      </c>
      <c r="D4" s="90"/>
      <c r="E4" s="91" t="s">
        <v>38</v>
      </c>
      <c r="F4" s="92"/>
      <c r="G4" s="92"/>
      <c r="H4" s="92"/>
    </row>
    <row r="5" spans="1:18" s="20" customFormat="1" ht="13.5" customHeight="1" x14ac:dyDescent="0.25">
      <c r="A5" s="37"/>
      <c r="B5" s="30"/>
      <c r="C5" s="28" t="s">
        <v>39</v>
      </c>
      <c r="D5" s="28" t="s">
        <v>40</v>
      </c>
      <c r="E5" s="28" t="s">
        <v>41</v>
      </c>
      <c r="F5" s="38" t="s">
        <v>42</v>
      </c>
      <c r="G5" s="38" t="s">
        <v>43</v>
      </c>
      <c r="H5" s="44" t="s">
        <v>44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80">
        <v>100</v>
      </c>
      <c r="G6" s="80">
        <v>100</v>
      </c>
      <c r="H6" s="80">
        <v>100</v>
      </c>
    </row>
    <row r="7" spans="1:18" s="22" customFormat="1" ht="13.5" customHeight="1" x14ac:dyDescent="0.2">
      <c r="A7" s="15" t="s">
        <v>10</v>
      </c>
      <c r="B7" s="32">
        <v>120.83609</v>
      </c>
      <c r="C7" s="32">
        <v>123.72942</v>
      </c>
      <c r="D7" s="32">
        <v>119.28094</v>
      </c>
      <c r="E7" s="32">
        <v>117.26079</v>
      </c>
      <c r="F7" s="40">
        <v>123.24342</v>
      </c>
      <c r="G7" s="40">
        <v>125.35912</v>
      </c>
      <c r="H7" s="40">
        <v>124.19355</v>
      </c>
    </row>
    <row r="8" spans="1:18" s="22" customFormat="1" ht="13.5" customHeight="1" x14ac:dyDescent="0.2">
      <c r="A8" s="16" t="s">
        <v>11</v>
      </c>
      <c r="B8" s="31">
        <v>120.71006</v>
      </c>
      <c r="C8" s="31">
        <v>122.5865</v>
      </c>
      <c r="D8" s="31">
        <v>119.56522</v>
      </c>
      <c r="E8" s="31">
        <v>117.70732</v>
      </c>
      <c r="F8" s="34">
        <v>123.35677</v>
      </c>
      <c r="G8" s="34">
        <v>123.85581999999999</v>
      </c>
      <c r="H8" s="34">
        <v>123.88784</v>
      </c>
    </row>
    <row r="9" spans="1:18" s="22" customFormat="1" ht="13.5" customHeight="1" x14ac:dyDescent="0.2">
      <c r="A9" s="16" t="s">
        <v>12</v>
      </c>
      <c r="B9" s="31">
        <v>121.5</v>
      </c>
      <c r="C9" s="31">
        <v>127.80949</v>
      </c>
      <c r="D9" s="31">
        <v>117.05686</v>
      </c>
      <c r="E9" s="31">
        <v>117.02251</v>
      </c>
      <c r="F9" s="34">
        <v>122.68017</v>
      </c>
      <c r="G9" s="34">
        <v>132.34764999999999</v>
      </c>
      <c r="H9" s="34">
        <v>132.66129000000001</v>
      </c>
    </row>
    <row r="10" spans="1:18" s="22" customFormat="1" ht="13.5" customHeight="1" x14ac:dyDescent="0.2">
      <c r="A10" s="15" t="s">
        <v>13</v>
      </c>
      <c r="B10" s="32">
        <v>165.97278</v>
      </c>
      <c r="C10" s="32">
        <v>165.86716999999999</v>
      </c>
      <c r="D10" s="32">
        <v>167.79598999999999</v>
      </c>
      <c r="E10" s="32">
        <v>151.19325000000001</v>
      </c>
      <c r="F10" s="40">
        <v>170.41924</v>
      </c>
      <c r="G10" s="40">
        <v>184.07911999999999</v>
      </c>
      <c r="H10" s="40">
        <v>181.63002</v>
      </c>
    </row>
    <row r="11" spans="1:18" s="22" customFormat="1" ht="13.5" customHeight="1" x14ac:dyDescent="0.2">
      <c r="A11" s="16" t="s">
        <v>14</v>
      </c>
      <c r="B11" s="31">
        <v>151.96331000000001</v>
      </c>
      <c r="C11" s="31">
        <v>154.60524000000001</v>
      </c>
      <c r="D11" s="31">
        <v>150.50166999999999</v>
      </c>
      <c r="E11" s="31">
        <v>146.34146000000001</v>
      </c>
      <c r="F11" s="34">
        <v>153.39096000000001</v>
      </c>
      <c r="G11" s="34">
        <v>160</v>
      </c>
      <c r="H11" s="34">
        <v>159.56179</v>
      </c>
    </row>
    <row r="12" spans="1:18" s="22" customFormat="1" ht="13.5" customHeight="1" x14ac:dyDescent="0.2">
      <c r="A12" s="17" t="s">
        <v>15</v>
      </c>
      <c r="B12" s="33">
        <v>174.82517000000001</v>
      </c>
      <c r="C12" s="33">
        <v>173.96290999999999</v>
      </c>
      <c r="D12" s="33">
        <v>179.82943</v>
      </c>
      <c r="E12" s="33">
        <v>154.21904000000001</v>
      </c>
      <c r="F12" s="35">
        <v>180.82857000000001</v>
      </c>
      <c r="G12" s="35">
        <v>201.06404000000001</v>
      </c>
      <c r="H12" s="35">
        <v>203.22581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2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2026</v>
      </c>
    </row>
    <row r="17" spans="1:6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6" x14ac:dyDescent="0.25">
      <c r="B18" s="10"/>
      <c r="C18" s="10"/>
      <c r="D18" s="10"/>
      <c r="E18" s="10"/>
      <c r="F18" s="10"/>
    </row>
    <row r="19" spans="1:6" x14ac:dyDescent="0.25">
      <c r="B19" s="10"/>
      <c r="C19" s="10"/>
      <c r="D19" s="10"/>
      <c r="E19" s="10"/>
      <c r="F19" s="10"/>
    </row>
    <row r="20" spans="1:6" x14ac:dyDescent="0.25">
      <c r="B20" s="10"/>
      <c r="C20" s="10"/>
      <c r="D20" s="10"/>
      <c r="E20" s="10"/>
      <c r="F20" s="10"/>
    </row>
  </sheetData>
  <mergeCells count="2">
    <mergeCell ref="C4:D4"/>
    <mergeCell ref="E4:H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6"/>
  <sheetViews>
    <sheetView showGridLines="0" zoomScaleNormal="100" workbookViewId="0"/>
  </sheetViews>
  <sheetFormatPr baseColWidth="10" defaultRowHeight="13.2" x14ac:dyDescent="0.25"/>
  <cols>
    <col min="1" max="1" width="29.21875" customWidth="1"/>
    <col min="2" max="3" width="10.21875" customWidth="1"/>
    <col min="4" max="6" width="19" customWidth="1"/>
    <col min="7" max="7" width="10.21875" customWidth="1"/>
    <col min="8" max="9" width="19" customWidth="1"/>
  </cols>
  <sheetData>
    <row r="1" spans="1:18" s="14" customFormat="1" ht="25.5" customHeight="1" x14ac:dyDescent="0.25">
      <c r="A1" s="73" t="s">
        <v>30</v>
      </c>
    </row>
    <row r="2" spans="1:18" s="14" customFormat="1" ht="13.5" customHeight="1" x14ac:dyDescent="0.25">
      <c r="A2" s="41" t="str">
        <f>CONCATENATE(Index!A1," nach Nationalität und Dauer des Aufenthalts, ",RIGHT(Index!A11,4)-1)</f>
        <v>Relatives Erwerbseinkommen nach Nationalität und Dauer des Aufenthalts, 2025</v>
      </c>
      <c r="B2" s="7"/>
      <c r="C2" s="7"/>
      <c r="D2" s="7"/>
      <c r="E2" s="7"/>
      <c r="F2" s="7"/>
      <c r="G2" s="6"/>
      <c r="I2" s="54" t="s">
        <v>24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5">
      <c r="A4" s="19"/>
      <c r="B4" s="27" t="s">
        <v>1</v>
      </c>
      <c r="C4" s="89" t="s">
        <v>56</v>
      </c>
      <c r="D4" s="93"/>
      <c r="E4" s="93"/>
      <c r="F4" s="90"/>
      <c r="G4" s="91" t="s">
        <v>57</v>
      </c>
      <c r="H4" s="92"/>
      <c r="I4" s="92"/>
    </row>
    <row r="5" spans="1:18" s="20" customFormat="1" ht="43.8" customHeight="1" x14ac:dyDescent="0.25">
      <c r="A5" s="21"/>
      <c r="B5" s="47"/>
      <c r="C5" s="45" t="s">
        <v>1</v>
      </c>
      <c r="D5" s="45" t="s">
        <v>55</v>
      </c>
      <c r="E5" s="45" t="s">
        <v>69</v>
      </c>
      <c r="F5" s="45" t="s">
        <v>70</v>
      </c>
      <c r="G5" s="46" t="s">
        <v>1</v>
      </c>
      <c r="H5" s="48" t="s">
        <v>71</v>
      </c>
      <c r="I5" s="63" t="s">
        <v>72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31">
        <v>100</v>
      </c>
      <c r="G6" s="31">
        <v>100</v>
      </c>
      <c r="H6" s="34">
        <v>100</v>
      </c>
      <c r="I6" s="34">
        <v>100</v>
      </c>
    </row>
    <row r="7" spans="1:18" s="22" customFormat="1" ht="13.5" customHeight="1" x14ac:dyDescent="0.2">
      <c r="A7" s="15" t="s">
        <v>10</v>
      </c>
      <c r="B7" s="78">
        <v>120.83609</v>
      </c>
      <c r="C7" s="32">
        <v>120.87983</v>
      </c>
      <c r="D7" s="32">
        <v>124.61866999999999</v>
      </c>
      <c r="E7" s="32">
        <v>118.09166999999999</v>
      </c>
      <c r="F7" s="32">
        <v>109.57550000000001</v>
      </c>
      <c r="G7" s="32">
        <v>111.92825000000001</v>
      </c>
      <c r="H7" s="40">
        <v>112.95556000000001</v>
      </c>
      <c r="I7" s="40">
        <v>109.63055</v>
      </c>
    </row>
    <row r="8" spans="1:18" s="22" customFormat="1" ht="13.5" customHeight="1" x14ac:dyDescent="0.2">
      <c r="A8" s="16" t="s">
        <v>11</v>
      </c>
      <c r="B8" s="75">
        <v>120.71006</v>
      </c>
      <c r="C8" s="31">
        <v>119.15298</v>
      </c>
      <c r="D8" s="31">
        <v>122.82133</v>
      </c>
      <c r="E8" s="31">
        <v>117.08</v>
      </c>
      <c r="F8" s="31">
        <v>111.11111</v>
      </c>
      <c r="G8" s="31">
        <v>113.23587000000001</v>
      </c>
      <c r="H8" s="34">
        <v>112.70598</v>
      </c>
      <c r="I8" s="34">
        <v>111.2889</v>
      </c>
    </row>
    <row r="9" spans="1:18" s="22" customFormat="1" ht="13.5" customHeight="1" x14ac:dyDescent="0.2">
      <c r="A9" s="16" t="s">
        <v>12</v>
      </c>
      <c r="B9" s="75">
        <v>121.5</v>
      </c>
      <c r="C9" s="31">
        <v>128.57642000000001</v>
      </c>
      <c r="D9" s="31">
        <v>134.4</v>
      </c>
      <c r="E9" s="31">
        <v>125.01667</v>
      </c>
      <c r="F9" s="31">
        <v>105.94188</v>
      </c>
      <c r="G9" s="31">
        <v>108.79451</v>
      </c>
      <c r="H9" s="34">
        <v>114.28570999999999</v>
      </c>
      <c r="I9" s="34">
        <v>108.11395</v>
      </c>
    </row>
    <row r="10" spans="1:18" s="22" customFormat="1" ht="13.5" customHeight="1" x14ac:dyDescent="0.2">
      <c r="A10" s="15" t="s">
        <v>13</v>
      </c>
      <c r="B10" s="78">
        <v>165.97278</v>
      </c>
      <c r="C10" s="32">
        <v>164.22389000000001</v>
      </c>
      <c r="D10" s="32">
        <v>167.60099</v>
      </c>
      <c r="E10" s="32">
        <v>159.31905</v>
      </c>
      <c r="F10" s="32">
        <v>172.76068000000001</v>
      </c>
      <c r="G10" s="32">
        <v>158.26906</v>
      </c>
      <c r="H10" s="40">
        <v>148.51111</v>
      </c>
      <c r="I10" s="40">
        <v>159.32392999999999</v>
      </c>
    </row>
    <row r="11" spans="1:18" s="22" customFormat="1" ht="13.5" customHeight="1" x14ac:dyDescent="0.2">
      <c r="A11" s="16" t="s">
        <v>14</v>
      </c>
      <c r="B11" s="75">
        <v>151.96331000000001</v>
      </c>
      <c r="C11" s="31">
        <v>150.75787</v>
      </c>
      <c r="D11" s="31">
        <v>155.09511000000001</v>
      </c>
      <c r="E11" s="31">
        <v>150</v>
      </c>
      <c r="F11" s="31">
        <v>140.74073999999999</v>
      </c>
      <c r="G11" s="31">
        <v>136.02392</v>
      </c>
      <c r="H11" s="34">
        <v>144.44443999999999</v>
      </c>
      <c r="I11" s="34">
        <v>131.43953999999999</v>
      </c>
    </row>
    <row r="12" spans="1:18" s="22" customFormat="1" ht="13.5" customHeight="1" x14ac:dyDescent="0.2">
      <c r="A12" s="17" t="s">
        <v>15</v>
      </c>
      <c r="B12" s="79">
        <v>174.82517000000001</v>
      </c>
      <c r="C12" s="33">
        <v>174.46068</v>
      </c>
      <c r="D12" s="33">
        <v>178.74</v>
      </c>
      <c r="E12" s="33">
        <v>166.82083</v>
      </c>
      <c r="F12" s="33">
        <v>180.56296</v>
      </c>
      <c r="G12" s="33">
        <v>165.76501999999999</v>
      </c>
      <c r="H12" s="35">
        <v>152.68376000000001</v>
      </c>
      <c r="I12" s="35">
        <v>167.12615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2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2026</v>
      </c>
    </row>
    <row r="17" spans="1:8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8" x14ac:dyDescent="0.25">
      <c r="B18" s="10"/>
      <c r="C18" s="10"/>
      <c r="D18" s="10"/>
      <c r="E18" s="10"/>
      <c r="F18" s="10"/>
      <c r="G18" s="10"/>
      <c r="H18" s="10"/>
    </row>
    <row r="19" spans="1:8" x14ac:dyDescent="0.25">
      <c r="B19" s="10"/>
      <c r="C19" s="10"/>
      <c r="D19" s="10"/>
      <c r="E19" s="10"/>
      <c r="F19" s="10"/>
      <c r="G19" s="10"/>
      <c r="H19" s="10"/>
    </row>
    <row r="22" spans="1:8" x14ac:dyDescent="0.25">
      <c r="A22" s="24"/>
      <c r="B22" s="24"/>
      <c r="C22" s="24"/>
      <c r="D22" s="24"/>
      <c r="E22" s="24"/>
      <c r="F22" s="24"/>
      <c r="G22" s="24"/>
    </row>
    <row r="23" spans="1:8" ht="13.8" x14ac:dyDescent="0.25">
      <c r="A23" s="26"/>
      <c r="B23" s="26"/>
      <c r="C23" s="26"/>
      <c r="D23" s="26"/>
      <c r="E23" s="26"/>
      <c r="F23" s="26"/>
      <c r="G23" s="26"/>
    </row>
    <row r="24" spans="1:8" ht="13.8" x14ac:dyDescent="0.25">
      <c r="A24" s="26"/>
      <c r="B24" s="26"/>
      <c r="C24" s="26"/>
      <c r="D24" s="26"/>
      <c r="E24" s="26"/>
      <c r="F24" s="26"/>
      <c r="G24" s="26"/>
    </row>
    <row r="25" spans="1:8" ht="13.8" x14ac:dyDescent="0.25">
      <c r="A25" s="26"/>
      <c r="B25" s="26"/>
      <c r="C25" s="26"/>
      <c r="D25" s="26"/>
      <c r="E25" s="26"/>
      <c r="F25" s="26"/>
      <c r="G25" s="26"/>
    </row>
    <row r="26" spans="1:8" ht="13.8" x14ac:dyDescent="0.25">
      <c r="A26" s="26"/>
      <c r="B26" s="26"/>
      <c r="C26" s="26"/>
      <c r="D26" s="26"/>
      <c r="E26" s="26"/>
      <c r="F26" s="26"/>
      <c r="G26" s="26"/>
    </row>
  </sheetData>
  <mergeCells count="2">
    <mergeCell ref="C4:F4"/>
    <mergeCell ref="G4:I4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1"/>
  <sheetViews>
    <sheetView showGridLines="0" zoomScaleNormal="100" workbookViewId="0">
      <pane ySplit="4" topLeftCell="A9" activePane="bottomLeft" state="frozen"/>
      <selection pane="bottomLeft"/>
    </sheetView>
  </sheetViews>
  <sheetFormatPr baseColWidth="10" defaultColWidth="12.5546875" defaultRowHeight="13.8" x14ac:dyDescent="0.25"/>
  <cols>
    <col min="1" max="1" width="29.21875" style="26" customWidth="1"/>
    <col min="2" max="2" width="6.77734375" style="26" customWidth="1"/>
    <col min="3" max="3" width="6.77734375" style="26" hidden="1" customWidth="1"/>
    <col min="4" max="4" width="6.77734375" style="26" customWidth="1"/>
    <col min="5" max="8" width="6.77734375" style="26" hidden="1" customWidth="1"/>
    <col min="9" max="9" width="6.77734375" style="26" customWidth="1"/>
    <col min="10" max="13" width="6.77734375" style="26" hidden="1" customWidth="1"/>
    <col min="14" max="14" width="6.77734375" style="26" customWidth="1"/>
    <col min="15" max="18" width="6.77734375" style="26" hidden="1" customWidth="1"/>
    <col min="19" max="19" width="6.77734375" style="26" customWidth="1"/>
    <col min="20" max="32" width="6.21875" style="26" customWidth="1"/>
    <col min="33" max="16384" width="12.5546875" style="26"/>
  </cols>
  <sheetData>
    <row r="1" spans="1:27" s="74" customFormat="1" ht="25.5" customHeight="1" x14ac:dyDescent="0.25">
      <c r="A1" s="73" t="s">
        <v>30</v>
      </c>
    </row>
    <row r="2" spans="1:27" s="14" customFormat="1" ht="13.5" customHeight="1" x14ac:dyDescent="0.25">
      <c r="A2" s="41" t="str">
        <f>CONCATENATE(Index!A1," nach Geschlecht und Altersgruppe, 2003–",RIGHT(Index!A11,4)-1)</f>
        <v>Relatives Erwerbseinkommen nach Geschlecht und Altersgruppe, 2003–2025</v>
      </c>
      <c r="B2" s="7"/>
      <c r="C2" s="7"/>
      <c r="D2" s="7"/>
      <c r="E2" s="6"/>
      <c r="Q2" s="54"/>
      <c r="R2" s="54"/>
      <c r="T2" s="54"/>
      <c r="U2" s="54"/>
      <c r="V2" s="54"/>
      <c r="W2" s="54"/>
      <c r="X2" s="54" t="s">
        <v>20</v>
      </c>
    </row>
    <row r="3" spans="1:27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7" s="20" customFormat="1" ht="13.5" customHeight="1" x14ac:dyDescent="0.25">
      <c r="A4" s="29"/>
      <c r="B4" s="85">
        <v>2003</v>
      </c>
      <c r="C4" s="85">
        <v>2004</v>
      </c>
      <c r="D4" s="85">
        <v>2005</v>
      </c>
      <c r="E4" s="85">
        <v>2006</v>
      </c>
      <c r="F4" s="85">
        <v>2007</v>
      </c>
      <c r="G4" s="85">
        <v>2008</v>
      </c>
      <c r="H4" s="85">
        <v>2009</v>
      </c>
      <c r="I4" s="85" t="s">
        <v>50</v>
      </c>
      <c r="J4" s="85">
        <v>2011</v>
      </c>
      <c r="K4" s="85">
        <v>2012</v>
      </c>
      <c r="L4" s="85">
        <v>2013</v>
      </c>
      <c r="M4" s="85">
        <v>2014</v>
      </c>
      <c r="N4" s="85">
        <v>2015</v>
      </c>
      <c r="O4" s="85">
        <v>2016</v>
      </c>
      <c r="P4" s="85">
        <v>2017</v>
      </c>
      <c r="Q4" s="85">
        <v>2018</v>
      </c>
      <c r="R4" s="85">
        <v>2019</v>
      </c>
      <c r="S4" s="85">
        <v>2020</v>
      </c>
      <c r="T4" s="85" t="s">
        <v>52</v>
      </c>
      <c r="U4" s="85">
        <v>2022</v>
      </c>
      <c r="V4" s="85">
        <v>2023</v>
      </c>
      <c r="W4" s="85">
        <v>2024</v>
      </c>
      <c r="X4" s="85">
        <v>2025</v>
      </c>
    </row>
    <row r="5" spans="1:27" s="51" customFormat="1" ht="13.5" customHeight="1" x14ac:dyDescent="0.25">
      <c r="A5" s="53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</row>
    <row r="6" spans="1:27" s="51" customFormat="1" ht="13.5" customHeight="1" x14ac:dyDescent="0.25">
      <c r="A6" s="18" t="s">
        <v>39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7" s="22" customFormat="1" ht="13.5" customHeight="1" x14ac:dyDescent="0.2">
      <c r="A7" s="15" t="s">
        <v>9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  <c r="N7" s="75">
        <v>100</v>
      </c>
      <c r="O7" s="75">
        <v>100</v>
      </c>
      <c r="P7" s="75">
        <v>100</v>
      </c>
      <c r="Q7" s="75">
        <v>100</v>
      </c>
      <c r="R7" s="75">
        <v>100</v>
      </c>
      <c r="S7" s="75">
        <v>100</v>
      </c>
      <c r="T7" s="75"/>
      <c r="U7" s="75">
        <v>100</v>
      </c>
      <c r="V7" s="75">
        <v>100</v>
      </c>
      <c r="W7" s="75">
        <v>100</v>
      </c>
      <c r="X7" s="75">
        <v>100</v>
      </c>
      <c r="Y7" s="11"/>
      <c r="Z7" s="11"/>
      <c r="AA7" s="11"/>
    </row>
    <row r="8" spans="1:27" s="22" customFormat="1" ht="13.5" customHeight="1" x14ac:dyDescent="0.2">
      <c r="A8" s="15" t="s">
        <v>10</v>
      </c>
      <c r="B8" s="12">
        <v>131.47999999999999</v>
      </c>
      <c r="C8" s="12">
        <v>132.87</v>
      </c>
      <c r="D8" s="12">
        <v>131.05000000000001</v>
      </c>
      <c r="E8" s="12">
        <v>131.13999999999999</v>
      </c>
      <c r="F8" s="12">
        <v>131.80000000000001</v>
      </c>
      <c r="G8" s="12">
        <v>130.81</v>
      </c>
      <c r="H8" s="12">
        <v>131.87</v>
      </c>
      <c r="I8" s="12">
        <v>131.50549000000001</v>
      </c>
      <c r="J8" s="12">
        <v>130.20435000000001</v>
      </c>
      <c r="K8" s="12">
        <v>130</v>
      </c>
      <c r="L8" s="12">
        <v>128.20513</v>
      </c>
      <c r="M8" s="12">
        <v>131.07505</v>
      </c>
      <c r="N8" s="12">
        <v>129.32029</v>
      </c>
      <c r="O8" s="12">
        <v>126.88542</v>
      </c>
      <c r="P8" s="12">
        <v>126.29421000000001</v>
      </c>
      <c r="Q8" s="12">
        <v>129.72014999999999</v>
      </c>
      <c r="R8" s="12">
        <v>129.20417</v>
      </c>
      <c r="S8" s="12">
        <v>125.67795</v>
      </c>
      <c r="T8" s="12"/>
      <c r="U8" s="12">
        <v>124.18786</v>
      </c>
      <c r="V8" s="12">
        <v>124.59156</v>
      </c>
      <c r="W8" s="12">
        <v>125.98815</v>
      </c>
      <c r="X8" s="12">
        <v>123.72942</v>
      </c>
      <c r="Y8" s="12"/>
      <c r="Z8" s="12"/>
      <c r="AA8" s="12"/>
    </row>
    <row r="9" spans="1:27" s="22" customFormat="1" ht="13.5" customHeight="1" x14ac:dyDescent="0.2">
      <c r="A9" s="16" t="s">
        <v>11</v>
      </c>
      <c r="B9" s="12">
        <v>128.72999999999999</v>
      </c>
      <c r="C9" s="12">
        <v>129.85</v>
      </c>
      <c r="D9" s="12">
        <v>127.95</v>
      </c>
      <c r="E9" s="12">
        <v>128.72999999999999</v>
      </c>
      <c r="F9" s="12">
        <v>128.21</v>
      </c>
      <c r="G9" s="12">
        <v>127.44</v>
      </c>
      <c r="H9" s="12">
        <v>128.57</v>
      </c>
      <c r="I9" s="12">
        <v>128.57142999999999</v>
      </c>
      <c r="J9" s="12">
        <v>127.17391000000001</v>
      </c>
      <c r="K9" s="12">
        <v>128.11500000000001</v>
      </c>
      <c r="L9" s="12">
        <v>126.69871999999999</v>
      </c>
      <c r="M9" s="12">
        <v>128.98007000000001</v>
      </c>
      <c r="N9" s="12">
        <v>127.36412</v>
      </c>
      <c r="O9" s="12">
        <v>125.26042</v>
      </c>
      <c r="P9" s="12">
        <v>124.31552000000001</v>
      </c>
      <c r="Q9" s="12">
        <v>128.01485</v>
      </c>
      <c r="R9" s="12">
        <v>127.25806</v>
      </c>
      <c r="S9" s="12">
        <v>124.61538</v>
      </c>
      <c r="T9" s="12"/>
      <c r="U9" s="12">
        <v>123.10906</v>
      </c>
      <c r="V9" s="12">
        <v>123.2895</v>
      </c>
      <c r="W9" s="12">
        <v>123.64543999999999</v>
      </c>
      <c r="X9" s="12">
        <v>122.5865</v>
      </c>
    </row>
    <row r="10" spans="1:27" s="22" customFormat="1" ht="13.5" customHeight="1" x14ac:dyDescent="0.2">
      <c r="A10" s="16" t="s">
        <v>12</v>
      </c>
      <c r="B10" s="12">
        <v>153.75</v>
      </c>
      <c r="C10" s="12">
        <v>154.01</v>
      </c>
      <c r="D10" s="12">
        <v>152.53</v>
      </c>
      <c r="E10" s="12">
        <v>152.87</v>
      </c>
      <c r="F10" s="12">
        <v>152.6</v>
      </c>
      <c r="G10" s="12">
        <v>153.13999999999999</v>
      </c>
      <c r="H10" s="12">
        <v>151.43</v>
      </c>
      <c r="I10" s="12">
        <v>147.61904999999999</v>
      </c>
      <c r="J10" s="12">
        <v>146.73912999999999</v>
      </c>
      <c r="K10" s="12">
        <v>144.495</v>
      </c>
      <c r="L10" s="12">
        <v>138.88889</v>
      </c>
      <c r="M10" s="12">
        <v>147.15042</v>
      </c>
      <c r="N10" s="12">
        <v>141.58288999999999</v>
      </c>
      <c r="O10" s="12">
        <v>135.41667000000001</v>
      </c>
      <c r="P10" s="12">
        <v>137.05994000000001</v>
      </c>
      <c r="Q10" s="12">
        <v>140.74342999999999</v>
      </c>
      <c r="R10" s="12">
        <v>137.5</v>
      </c>
      <c r="S10" s="12">
        <v>131.71486999999999</v>
      </c>
      <c r="T10" s="12"/>
      <c r="U10" s="12">
        <v>131.80841000000001</v>
      </c>
      <c r="V10" s="12">
        <v>131.29492999999999</v>
      </c>
      <c r="W10" s="12">
        <v>134.28704999999999</v>
      </c>
      <c r="X10" s="12">
        <v>127.80949</v>
      </c>
    </row>
    <row r="11" spans="1:27" s="22" customFormat="1" ht="13.5" customHeight="1" x14ac:dyDescent="0.2">
      <c r="A11" s="15" t="s">
        <v>13</v>
      </c>
      <c r="B11" s="12">
        <v>171.83</v>
      </c>
      <c r="C11" s="12">
        <v>173.64</v>
      </c>
      <c r="D11" s="12">
        <v>169.75</v>
      </c>
      <c r="E11" s="12">
        <v>173.5</v>
      </c>
      <c r="F11" s="12">
        <v>175.7</v>
      </c>
      <c r="G11" s="12">
        <v>176.02</v>
      </c>
      <c r="H11" s="12">
        <v>171.43</v>
      </c>
      <c r="I11" s="12">
        <v>172.81538</v>
      </c>
      <c r="J11" s="12">
        <v>173.16086999999999</v>
      </c>
      <c r="K11" s="12">
        <v>172.32760999999999</v>
      </c>
      <c r="L11" s="12">
        <v>171.63675000000001</v>
      </c>
      <c r="M11" s="12">
        <v>173.01837</v>
      </c>
      <c r="N11" s="12">
        <v>169.58808999999999</v>
      </c>
      <c r="O11" s="12">
        <v>166.47396000000001</v>
      </c>
      <c r="P11" s="12">
        <v>165.75403</v>
      </c>
      <c r="Q11" s="12">
        <v>170.62860000000001</v>
      </c>
      <c r="R11" s="12">
        <v>168.57708</v>
      </c>
      <c r="S11" s="12">
        <v>165.33332999999999</v>
      </c>
      <c r="T11" s="12"/>
      <c r="U11" s="12">
        <v>165.16945999999999</v>
      </c>
      <c r="V11" s="12">
        <v>166.34652</v>
      </c>
      <c r="W11" s="12">
        <v>167.05833000000001</v>
      </c>
      <c r="X11" s="12">
        <v>165.86716999999999</v>
      </c>
    </row>
    <row r="12" spans="1:27" s="22" customFormat="1" ht="13.5" customHeight="1" x14ac:dyDescent="0.2">
      <c r="A12" s="16" t="s">
        <v>14</v>
      </c>
      <c r="B12" s="12">
        <v>163.41</v>
      </c>
      <c r="C12" s="12">
        <v>166.09</v>
      </c>
      <c r="D12" s="12">
        <v>159.36000000000001</v>
      </c>
      <c r="E12" s="12">
        <v>162.65</v>
      </c>
      <c r="F12" s="12">
        <v>167.02</v>
      </c>
      <c r="G12" s="12">
        <v>164.29</v>
      </c>
      <c r="H12" s="12">
        <v>160.71</v>
      </c>
      <c r="I12" s="12">
        <v>156.95725999999999</v>
      </c>
      <c r="J12" s="12">
        <v>158.96738999999999</v>
      </c>
      <c r="K12" s="12">
        <v>157.94999999999999</v>
      </c>
      <c r="L12" s="12">
        <v>158.73016000000001</v>
      </c>
      <c r="M12" s="12">
        <v>160.59379000000001</v>
      </c>
      <c r="N12" s="12">
        <v>156.75797</v>
      </c>
      <c r="O12" s="12">
        <v>156.29167000000001</v>
      </c>
      <c r="P12" s="12">
        <v>155.67411999999999</v>
      </c>
      <c r="Q12" s="12">
        <v>159.7148</v>
      </c>
      <c r="R12" s="12">
        <v>156.25</v>
      </c>
      <c r="S12" s="12">
        <v>155.42563999999999</v>
      </c>
      <c r="T12" s="12"/>
      <c r="U12" s="12">
        <v>153.77647999999999</v>
      </c>
      <c r="V12" s="12">
        <v>154.04281</v>
      </c>
      <c r="W12" s="12">
        <v>153.88244</v>
      </c>
      <c r="X12" s="12">
        <v>154.60524000000001</v>
      </c>
    </row>
    <row r="13" spans="1:27" s="22" customFormat="1" ht="13.5" customHeight="1" x14ac:dyDescent="0.2">
      <c r="A13" s="16" t="s">
        <v>15</v>
      </c>
      <c r="B13" s="12">
        <v>184.01</v>
      </c>
      <c r="C13" s="12">
        <v>186.98</v>
      </c>
      <c r="D13" s="12">
        <v>182.19</v>
      </c>
      <c r="E13" s="12">
        <v>189.91</v>
      </c>
      <c r="F13" s="12">
        <v>185.3</v>
      </c>
      <c r="G13" s="12">
        <v>184.19</v>
      </c>
      <c r="H13" s="12">
        <v>181.32</v>
      </c>
      <c r="I13" s="12">
        <v>183.21429000000001</v>
      </c>
      <c r="J13" s="12">
        <v>182.06522000000001</v>
      </c>
      <c r="K13" s="12">
        <v>182</v>
      </c>
      <c r="L13" s="12">
        <v>180.01068000000001</v>
      </c>
      <c r="M13" s="12">
        <v>180.66802000000001</v>
      </c>
      <c r="N13" s="12">
        <v>179.70328000000001</v>
      </c>
      <c r="O13" s="12">
        <v>172.55833000000001</v>
      </c>
      <c r="P13" s="12">
        <v>172.38418999999999</v>
      </c>
      <c r="Q13" s="12">
        <v>177.7398</v>
      </c>
      <c r="R13" s="12">
        <v>175.5</v>
      </c>
      <c r="S13" s="12">
        <v>172.5641</v>
      </c>
      <c r="T13" s="12"/>
      <c r="U13" s="12">
        <v>172.46421000000001</v>
      </c>
      <c r="V13" s="12">
        <v>173.92913999999999</v>
      </c>
      <c r="W13" s="12">
        <v>175.61832000000001</v>
      </c>
      <c r="X13" s="12">
        <v>173.96290999999999</v>
      </c>
    </row>
    <row r="14" spans="1:27" s="51" customFormat="1" ht="13.5" customHeight="1" x14ac:dyDescent="0.25">
      <c r="A14" s="18" t="s">
        <v>40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7" s="22" customFormat="1" ht="13.5" customHeight="1" x14ac:dyDescent="0.2">
      <c r="A15" s="15" t="s">
        <v>9</v>
      </c>
      <c r="B15" s="75">
        <v>100</v>
      </c>
      <c r="C15" s="75">
        <v>100</v>
      </c>
      <c r="D15" s="75">
        <v>100</v>
      </c>
      <c r="E15" s="75">
        <v>100</v>
      </c>
      <c r="F15" s="75">
        <v>100</v>
      </c>
      <c r="G15" s="75">
        <v>100</v>
      </c>
      <c r="H15" s="75">
        <v>100</v>
      </c>
      <c r="I15" s="75">
        <v>100</v>
      </c>
      <c r="J15" s="75">
        <v>100</v>
      </c>
      <c r="K15" s="75">
        <v>100</v>
      </c>
      <c r="L15" s="75">
        <v>100</v>
      </c>
      <c r="M15" s="75">
        <v>100</v>
      </c>
      <c r="N15" s="75">
        <v>100</v>
      </c>
      <c r="O15" s="75">
        <v>100</v>
      </c>
      <c r="P15" s="75">
        <v>100</v>
      </c>
      <c r="Q15" s="75">
        <v>100</v>
      </c>
      <c r="R15" s="75">
        <v>100</v>
      </c>
      <c r="S15" s="75">
        <v>100</v>
      </c>
      <c r="T15" s="75"/>
      <c r="U15" s="75">
        <v>100</v>
      </c>
      <c r="V15" s="75">
        <v>100</v>
      </c>
      <c r="W15" s="75">
        <v>100</v>
      </c>
      <c r="X15" s="75">
        <v>100</v>
      </c>
    </row>
    <row r="16" spans="1:27" s="22" customFormat="1" ht="13.5" customHeight="1" x14ac:dyDescent="0.2">
      <c r="A16" s="15" t="s">
        <v>10</v>
      </c>
      <c r="B16" s="12">
        <v>122.49</v>
      </c>
      <c r="C16" s="12">
        <v>122.35</v>
      </c>
      <c r="D16" s="12">
        <v>120.98</v>
      </c>
      <c r="E16" s="12">
        <v>120.65</v>
      </c>
      <c r="F16" s="12">
        <v>120.47</v>
      </c>
      <c r="G16" s="12">
        <v>120.63</v>
      </c>
      <c r="H16" s="12">
        <v>123.02</v>
      </c>
      <c r="I16" s="12">
        <v>119.52204999999999</v>
      </c>
      <c r="J16" s="12">
        <v>119.30664</v>
      </c>
      <c r="K16" s="12">
        <v>120.30627</v>
      </c>
      <c r="L16" s="12">
        <v>119.375</v>
      </c>
      <c r="M16" s="12">
        <v>119.03794000000001</v>
      </c>
      <c r="N16" s="12">
        <v>117.46329</v>
      </c>
      <c r="O16" s="12">
        <v>117.40076999999999</v>
      </c>
      <c r="P16" s="12">
        <v>116.43836</v>
      </c>
      <c r="Q16" s="12">
        <v>118.69689</v>
      </c>
      <c r="R16" s="12">
        <v>117.97729</v>
      </c>
      <c r="S16" s="12">
        <v>118.98063</v>
      </c>
      <c r="T16" s="12"/>
      <c r="U16" s="12">
        <v>116.64100000000001</v>
      </c>
      <c r="V16" s="12">
        <v>117.69231000000001</v>
      </c>
      <c r="W16" s="12">
        <v>119.12228</v>
      </c>
      <c r="X16" s="12">
        <v>119.28094</v>
      </c>
    </row>
    <row r="17" spans="1:24" s="22" customFormat="1" ht="13.5" customHeight="1" x14ac:dyDescent="0.2">
      <c r="A17" s="16" t="s">
        <v>11</v>
      </c>
      <c r="B17" s="12">
        <v>122.11</v>
      </c>
      <c r="C17" s="12">
        <v>121.55</v>
      </c>
      <c r="D17" s="12">
        <v>120.59</v>
      </c>
      <c r="E17" s="12">
        <v>120.51</v>
      </c>
      <c r="F17" s="12">
        <v>119.97</v>
      </c>
      <c r="G17" s="12">
        <v>120.28</v>
      </c>
      <c r="H17" s="12">
        <v>122.17</v>
      </c>
      <c r="I17" s="12">
        <v>119.03688</v>
      </c>
      <c r="J17" s="12">
        <v>119.04550999999999</v>
      </c>
      <c r="K17" s="12">
        <v>120.19231000000001</v>
      </c>
      <c r="L17" s="12">
        <v>119.50714000000001</v>
      </c>
      <c r="M17" s="12">
        <v>118.81635</v>
      </c>
      <c r="N17" s="12">
        <v>118.00699</v>
      </c>
      <c r="O17" s="12">
        <v>117.68528000000001</v>
      </c>
      <c r="P17" s="12">
        <v>116.75975</v>
      </c>
      <c r="Q17" s="12">
        <v>119.25333000000001</v>
      </c>
      <c r="R17" s="12">
        <v>117.99473</v>
      </c>
      <c r="S17" s="12">
        <v>118.74182999999999</v>
      </c>
      <c r="T17" s="12"/>
      <c r="U17" s="12">
        <v>116.98538000000001</v>
      </c>
      <c r="V17" s="12">
        <v>118.04443999999999</v>
      </c>
      <c r="W17" s="12">
        <v>119.87151</v>
      </c>
      <c r="X17" s="12">
        <v>119.56522</v>
      </c>
    </row>
    <row r="18" spans="1:24" s="22" customFormat="1" ht="13.5" customHeight="1" x14ac:dyDescent="0.2">
      <c r="A18" s="16" t="s">
        <v>12</v>
      </c>
      <c r="B18" s="12">
        <v>141.33000000000001</v>
      </c>
      <c r="C18" s="12">
        <v>140.81</v>
      </c>
      <c r="D18" s="12">
        <v>136.69</v>
      </c>
      <c r="E18" s="12">
        <v>127.98</v>
      </c>
      <c r="F18" s="12">
        <v>129.93</v>
      </c>
      <c r="G18" s="12">
        <v>121.78</v>
      </c>
      <c r="H18" s="12">
        <v>127.23</v>
      </c>
      <c r="I18" s="12">
        <v>125.63802</v>
      </c>
      <c r="J18" s="12">
        <v>120.31513</v>
      </c>
      <c r="K18" s="12">
        <v>123.17308</v>
      </c>
      <c r="L18" s="12">
        <v>118.39286</v>
      </c>
      <c r="M18" s="12">
        <v>120.68116999999999</v>
      </c>
      <c r="N18" s="12">
        <v>115.82168</v>
      </c>
      <c r="O18" s="12">
        <v>116.48577</v>
      </c>
      <c r="P18" s="12">
        <v>114.95434</v>
      </c>
      <c r="Q18" s="12">
        <v>116.33422</v>
      </c>
      <c r="R18" s="12">
        <v>117.89532</v>
      </c>
      <c r="S18" s="12">
        <v>120.05437999999999</v>
      </c>
      <c r="T18" s="12"/>
      <c r="U18" s="12">
        <v>112.48594</v>
      </c>
      <c r="V18" s="12">
        <v>113.5453</v>
      </c>
      <c r="W18" s="12">
        <v>115.47785</v>
      </c>
      <c r="X18" s="12">
        <v>117.05686</v>
      </c>
    </row>
    <row r="19" spans="1:24" s="22" customFormat="1" ht="13.5" customHeight="1" x14ac:dyDescent="0.2">
      <c r="A19" s="15" t="s">
        <v>13</v>
      </c>
      <c r="B19" s="12">
        <v>170.54</v>
      </c>
      <c r="C19" s="12">
        <v>168.3</v>
      </c>
      <c r="D19" s="12">
        <v>168.45</v>
      </c>
      <c r="E19" s="12">
        <v>168.52</v>
      </c>
      <c r="F19" s="12">
        <v>169.81</v>
      </c>
      <c r="G19" s="12">
        <v>170.63</v>
      </c>
      <c r="H19" s="12">
        <v>170.91</v>
      </c>
      <c r="I19" s="12">
        <v>171.31390999999999</v>
      </c>
      <c r="J19" s="12">
        <v>167.09647000000001</v>
      </c>
      <c r="K19" s="12">
        <v>169.61537999999999</v>
      </c>
      <c r="L19" s="12">
        <v>168.86250000000001</v>
      </c>
      <c r="M19" s="12">
        <v>166.81816000000001</v>
      </c>
      <c r="N19" s="12">
        <v>164.29021</v>
      </c>
      <c r="O19" s="12">
        <v>164.20794000000001</v>
      </c>
      <c r="P19" s="12">
        <v>164.39059</v>
      </c>
      <c r="Q19" s="12">
        <v>166.464</v>
      </c>
      <c r="R19" s="12">
        <v>164.75261</v>
      </c>
      <c r="S19" s="12">
        <v>165.57025999999999</v>
      </c>
      <c r="T19" s="12"/>
      <c r="U19" s="12">
        <v>164.33330000000001</v>
      </c>
      <c r="V19" s="12">
        <v>167.06837999999999</v>
      </c>
      <c r="W19" s="12">
        <v>167.04071999999999</v>
      </c>
      <c r="X19" s="12">
        <v>167.79598999999999</v>
      </c>
    </row>
    <row r="20" spans="1:24" s="22" customFormat="1" ht="13.5" customHeight="1" x14ac:dyDescent="0.2">
      <c r="A20" s="16" t="s">
        <v>14</v>
      </c>
      <c r="B20" s="12">
        <v>159.24</v>
      </c>
      <c r="C20" s="12">
        <v>156.88999999999999</v>
      </c>
      <c r="D20" s="12">
        <v>157.28</v>
      </c>
      <c r="E20" s="12">
        <v>156.78</v>
      </c>
      <c r="F20" s="12">
        <v>158.01</v>
      </c>
      <c r="G20" s="12">
        <v>156.01</v>
      </c>
      <c r="H20" s="12">
        <v>157.87</v>
      </c>
      <c r="I20" s="12">
        <v>155.10866999999999</v>
      </c>
      <c r="J20" s="12">
        <v>150.83036000000001</v>
      </c>
      <c r="K20" s="12">
        <v>154.32692</v>
      </c>
      <c r="L20" s="12">
        <v>154.7619</v>
      </c>
      <c r="M20" s="12">
        <v>152.45148</v>
      </c>
      <c r="N20" s="12">
        <v>151.11014</v>
      </c>
      <c r="O20" s="12">
        <v>149.19212999999999</v>
      </c>
      <c r="P20" s="12">
        <v>149.19212999999999</v>
      </c>
      <c r="Q20" s="12">
        <v>151.36000000000001</v>
      </c>
      <c r="R20" s="12">
        <v>148.24116000000001</v>
      </c>
      <c r="S20" s="12">
        <v>150.36169000000001</v>
      </c>
      <c r="T20" s="12"/>
      <c r="U20" s="12">
        <v>146.29748000000001</v>
      </c>
      <c r="V20" s="12">
        <v>148.23248000000001</v>
      </c>
      <c r="W20" s="12">
        <v>149.08296000000001</v>
      </c>
      <c r="X20" s="12">
        <v>150.50166999999999</v>
      </c>
    </row>
    <row r="21" spans="1:24" s="22" customFormat="1" ht="13.5" customHeight="1" x14ac:dyDescent="0.2">
      <c r="A21" s="16" t="s">
        <v>15</v>
      </c>
      <c r="B21" s="12">
        <v>197.82</v>
      </c>
      <c r="C21" s="12">
        <v>196.11</v>
      </c>
      <c r="D21" s="12">
        <v>193</v>
      </c>
      <c r="E21" s="12">
        <v>192.44</v>
      </c>
      <c r="F21" s="12">
        <v>191.53</v>
      </c>
      <c r="G21" s="12">
        <v>188.07</v>
      </c>
      <c r="H21" s="12">
        <v>188.06</v>
      </c>
      <c r="I21" s="12">
        <v>189.60230999999999</v>
      </c>
      <c r="J21" s="12">
        <v>183.25978000000001</v>
      </c>
      <c r="K21" s="12">
        <v>185.18519000000001</v>
      </c>
      <c r="L21" s="12">
        <v>183.85713999999999</v>
      </c>
      <c r="M21" s="12">
        <v>179.3313</v>
      </c>
      <c r="N21" s="12">
        <v>176.54544999999999</v>
      </c>
      <c r="O21" s="12">
        <v>176.83175</v>
      </c>
      <c r="P21" s="12">
        <v>178.10502</v>
      </c>
      <c r="Q21" s="12">
        <v>179.75308999999999</v>
      </c>
      <c r="R21" s="12">
        <v>179.04043999999999</v>
      </c>
      <c r="S21" s="12">
        <v>178.28693000000001</v>
      </c>
      <c r="T21" s="12"/>
      <c r="U21" s="12">
        <v>177.54954000000001</v>
      </c>
      <c r="V21" s="12">
        <v>181.21197000000001</v>
      </c>
      <c r="W21" s="12">
        <v>177.98419999999999</v>
      </c>
      <c r="X21" s="12">
        <v>179.82943</v>
      </c>
    </row>
    <row r="22" spans="1:24" s="51" customFormat="1" ht="13.5" customHeight="1" x14ac:dyDescent="0.25">
      <c r="A22" s="53" t="s">
        <v>38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</row>
    <row r="23" spans="1:24" s="51" customFormat="1" ht="13.5" customHeight="1" x14ac:dyDescent="0.25">
      <c r="A23" s="18" t="s">
        <v>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spans="1:24" s="22" customFormat="1" ht="13.5" customHeight="1" x14ac:dyDescent="0.2">
      <c r="A24" s="15" t="s">
        <v>9</v>
      </c>
      <c r="B24" s="75">
        <v>100</v>
      </c>
      <c r="C24" s="75">
        <v>100</v>
      </c>
      <c r="D24" s="75">
        <v>100</v>
      </c>
      <c r="E24" s="75">
        <v>100</v>
      </c>
      <c r="F24" s="75">
        <v>100</v>
      </c>
      <c r="G24" s="75">
        <v>100</v>
      </c>
      <c r="H24" s="75">
        <v>100</v>
      </c>
      <c r="I24" s="75">
        <v>100</v>
      </c>
      <c r="J24" s="75">
        <v>100</v>
      </c>
      <c r="K24" s="75">
        <v>100</v>
      </c>
      <c r="L24" s="75">
        <v>100</v>
      </c>
      <c r="M24" s="75">
        <v>100</v>
      </c>
      <c r="N24" s="75">
        <v>100</v>
      </c>
      <c r="O24" s="75">
        <v>100</v>
      </c>
      <c r="P24" s="75">
        <v>100</v>
      </c>
      <c r="Q24" s="75">
        <v>100</v>
      </c>
      <c r="R24" s="75">
        <v>100</v>
      </c>
      <c r="S24" s="75">
        <v>100</v>
      </c>
      <c r="T24" s="75"/>
      <c r="U24" s="75">
        <v>100</v>
      </c>
      <c r="V24" s="75">
        <v>100</v>
      </c>
      <c r="W24" s="75">
        <v>100</v>
      </c>
      <c r="X24" s="75">
        <v>100</v>
      </c>
    </row>
    <row r="25" spans="1:24" s="22" customFormat="1" ht="13.5" customHeight="1" x14ac:dyDescent="0.2">
      <c r="A25" s="15" t="s">
        <v>10</v>
      </c>
      <c r="B25" s="12">
        <v>124.61</v>
      </c>
      <c r="C25" s="12">
        <v>129.05000000000001</v>
      </c>
      <c r="D25" s="12">
        <v>123.87</v>
      </c>
      <c r="E25" s="12">
        <v>124.15</v>
      </c>
      <c r="F25" s="12">
        <v>125.86</v>
      </c>
      <c r="G25" s="12">
        <v>125.71</v>
      </c>
      <c r="H25" s="12">
        <v>121.96</v>
      </c>
      <c r="I25" s="12">
        <v>120.50608</v>
      </c>
      <c r="J25" s="12">
        <v>119.8085</v>
      </c>
      <c r="K25" s="12">
        <v>123.38203</v>
      </c>
      <c r="L25" s="12">
        <v>122.17024000000001</v>
      </c>
      <c r="M25" s="12">
        <v>116.08525</v>
      </c>
      <c r="N25" s="12">
        <v>119.76779999999999</v>
      </c>
      <c r="O25" s="12">
        <v>118.44502</v>
      </c>
      <c r="P25" s="12">
        <v>117.1347</v>
      </c>
      <c r="Q25" s="12">
        <v>122.39569</v>
      </c>
      <c r="R25" s="12">
        <v>121.67894</v>
      </c>
      <c r="S25" s="12">
        <v>118.3432</v>
      </c>
      <c r="T25" s="12"/>
      <c r="U25" s="12">
        <v>114.44813000000001</v>
      </c>
      <c r="V25" s="12">
        <v>116.21901</v>
      </c>
      <c r="W25" s="12">
        <v>116.97187</v>
      </c>
      <c r="X25" s="12">
        <v>117.26079</v>
      </c>
    </row>
    <row r="26" spans="1:24" s="22" customFormat="1" ht="13.5" customHeight="1" x14ac:dyDescent="0.2">
      <c r="A26" s="16" t="s">
        <v>11</v>
      </c>
      <c r="B26" s="12">
        <v>124.04</v>
      </c>
      <c r="C26" s="12">
        <v>127.92</v>
      </c>
      <c r="D26" s="12">
        <v>122.87</v>
      </c>
      <c r="E26" s="12">
        <v>124.15</v>
      </c>
      <c r="F26" s="12">
        <v>125.85</v>
      </c>
      <c r="G26" s="12">
        <v>125.32</v>
      </c>
      <c r="H26" s="12">
        <v>121.82</v>
      </c>
      <c r="I26" s="12">
        <v>119.55614</v>
      </c>
      <c r="J26" s="12">
        <v>119.11870999999999</v>
      </c>
      <c r="K26" s="12">
        <v>122.44642</v>
      </c>
      <c r="L26" s="12">
        <v>122.17024000000001</v>
      </c>
      <c r="M26" s="12">
        <v>114.974</v>
      </c>
      <c r="N26" s="12">
        <v>118.95346000000001</v>
      </c>
      <c r="O26" s="12">
        <v>119.36878</v>
      </c>
      <c r="P26" s="12">
        <v>117.1347</v>
      </c>
      <c r="Q26" s="12">
        <v>122.55784</v>
      </c>
      <c r="R26" s="12">
        <v>121.63804</v>
      </c>
      <c r="S26" s="12">
        <v>118</v>
      </c>
      <c r="T26" s="12"/>
      <c r="U26" s="12">
        <v>115.46607</v>
      </c>
      <c r="V26" s="12">
        <v>116.45144999999999</v>
      </c>
      <c r="W26" s="12">
        <v>117.47611000000001</v>
      </c>
      <c r="X26" s="12">
        <v>117.70732</v>
      </c>
    </row>
    <row r="27" spans="1:24" s="22" customFormat="1" ht="13.5" customHeight="1" x14ac:dyDescent="0.2">
      <c r="A27" s="16" t="s">
        <v>12</v>
      </c>
      <c r="B27" s="12">
        <v>131.47</v>
      </c>
      <c r="C27" s="12">
        <v>134.84</v>
      </c>
      <c r="D27" s="12">
        <v>130.21</v>
      </c>
      <c r="E27" s="12">
        <v>127.41</v>
      </c>
      <c r="F27" s="12">
        <v>126.43</v>
      </c>
      <c r="G27" s="12">
        <v>128.19</v>
      </c>
      <c r="H27" s="12">
        <v>125</v>
      </c>
      <c r="I27" s="12">
        <v>125.26618999999999</v>
      </c>
      <c r="J27" s="12">
        <v>122.58828</v>
      </c>
      <c r="K27" s="12">
        <v>126.65774</v>
      </c>
      <c r="L27" s="12">
        <v>123.64673000000001</v>
      </c>
      <c r="M27" s="12">
        <v>121.77839</v>
      </c>
      <c r="N27" s="12">
        <v>121.99833</v>
      </c>
      <c r="O27" s="12">
        <v>117.54543</v>
      </c>
      <c r="P27" s="12">
        <v>118.91074999999999</v>
      </c>
      <c r="Q27" s="12">
        <v>121.61404</v>
      </c>
      <c r="R27" s="12">
        <v>121.95808</v>
      </c>
      <c r="S27" s="12">
        <v>119.07101</v>
      </c>
      <c r="T27" s="12"/>
      <c r="U27" s="12">
        <v>111.08034000000001</v>
      </c>
      <c r="V27" s="12">
        <v>116.02918</v>
      </c>
      <c r="W27" s="12">
        <v>115.82499</v>
      </c>
      <c r="X27" s="12">
        <v>117.02251</v>
      </c>
    </row>
    <row r="28" spans="1:24" s="22" customFormat="1" ht="13.5" customHeight="1" x14ac:dyDescent="0.2">
      <c r="A28" s="15" t="s">
        <v>13</v>
      </c>
      <c r="B28" s="12">
        <v>160.52000000000001</v>
      </c>
      <c r="C28" s="12">
        <v>163.16</v>
      </c>
      <c r="D28" s="12">
        <v>155.88</v>
      </c>
      <c r="E28" s="12">
        <v>155.18</v>
      </c>
      <c r="F28" s="12">
        <v>159.71</v>
      </c>
      <c r="G28" s="12">
        <v>159.71</v>
      </c>
      <c r="H28" s="12">
        <v>155.27000000000001</v>
      </c>
      <c r="I28" s="12">
        <v>155.20481000000001</v>
      </c>
      <c r="J28" s="12">
        <v>152.57902000000001</v>
      </c>
      <c r="K28" s="12">
        <v>155.88160999999999</v>
      </c>
      <c r="L28" s="12">
        <v>155.95187999999999</v>
      </c>
      <c r="M28" s="12">
        <v>146.25948</v>
      </c>
      <c r="N28" s="12">
        <v>149.44185999999999</v>
      </c>
      <c r="O28" s="12">
        <v>149.86703</v>
      </c>
      <c r="P28" s="12">
        <v>149.01636999999999</v>
      </c>
      <c r="Q28" s="12">
        <v>155.16496000000001</v>
      </c>
      <c r="R28" s="12">
        <v>154.15424999999999</v>
      </c>
      <c r="S28" s="12">
        <v>148.71795</v>
      </c>
      <c r="T28" s="12"/>
      <c r="U28" s="12">
        <v>148.81434999999999</v>
      </c>
      <c r="V28" s="12">
        <v>151.10408000000001</v>
      </c>
      <c r="W28" s="12">
        <v>149.84835000000001</v>
      </c>
      <c r="X28" s="12">
        <v>151.19325000000001</v>
      </c>
    </row>
    <row r="29" spans="1:24" s="22" customFormat="1" ht="13.5" customHeight="1" x14ac:dyDescent="0.2">
      <c r="A29" s="16" t="s">
        <v>14</v>
      </c>
      <c r="B29" s="12">
        <v>157.55000000000001</v>
      </c>
      <c r="C29" s="12">
        <v>160.35</v>
      </c>
      <c r="D29" s="12">
        <v>150.52000000000001</v>
      </c>
      <c r="E29" s="12">
        <v>150.91</v>
      </c>
      <c r="F29" s="12">
        <v>155.6</v>
      </c>
      <c r="G29" s="12">
        <v>153.06</v>
      </c>
      <c r="H29" s="12">
        <v>150.5</v>
      </c>
      <c r="I29" s="12">
        <v>144.71584999999999</v>
      </c>
      <c r="J29" s="12">
        <v>143.80726999999999</v>
      </c>
      <c r="K29" s="12">
        <v>149.65673000000001</v>
      </c>
      <c r="L29" s="12">
        <v>148.13403</v>
      </c>
      <c r="M29" s="12">
        <v>139.76664</v>
      </c>
      <c r="N29" s="12">
        <v>145.35490999999999</v>
      </c>
      <c r="O29" s="12">
        <v>144.10082</v>
      </c>
      <c r="P29" s="12">
        <v>143.16463999999999</v>
      </c>
      <c r="Q29" s="12">
        <v>149.43767</v>
      </c>
      <c r="R29" s="12">
        <v>146.11224999999999</v>
      </c>
      <c r="S29" s="12">
        <v>142.50888</v>
      </c>
      <c r="T29" s="12"/>
      <c r="U29" s="12">
        <v>143.22738000000001</v>
      </c>
      <c r="V29" s="12">
        <v>142.57553999999999</v>
      </c>
      <c r="W29" s="12">
        <v>140.96147999999999</v>
      </c>
      <c r="X29" s="12">
        <v>146.34146000000001</v>
      </c>
    </row>
    <row r="30" spans="1:24" s="22" customFormat="1" ht="13.5" customHeight="1" x14ac:dyDescent="0.2">
      <c r="A30" s="16" t="s">
        <v>15</v>
      </c>
      <c r="B30" s="12">
        <v>166.57</v>
      </c>
      <c r="C30" s="12">
        <v>169.96</v>
      </c>
      <c r="D30" s="12">
        <v>166.74</v>
      </c>
      <c r="E30" s="12">
        <v>163.80000000000001</v>
      </c>
      <c r="F30" s="12">
        <v>167.69</v>
      </c>
      <c r="G30" s="12">
        <v>164.84</v>
      </c>
      <c r="H30" s="12">
        <v>158.54</v>
      </c>
      <c r="I30" s="12">
        <v>160.74784</v>
      </c>
      <c r="J30" s="12">
        <v>158.13857999999999</v>
      </c>
      <c r="K30" s="12">
        <v>159.45244</v>
      </c>
      <c r="L30" s="12">
        <v>159.18755999999999</v>
      </c>
      <c r="M30" s="12">
        <v>148.82723999999999</v>
      </c>
      <c r="N30" s="12">
        <v>153.06926999999999</v>
      </c>
      <c r="O30" s="12">
        <v>152.22830999999999</v>
      </c>
      <c r="P30" s="12">
        <v>151.42663999999999</v>
      </c>
      <c r="Q30" s="12">
        <v>157.23136</v>
      </c>
      <c r="R30" s="12">
        <v>158.63395</v>
      </c>
      <c r="S30" s="12">
        <v>151.61735999999999</v>
      </c>
      <c r="T30" s="12"/>
      <c r="U30" s="12">
        <v>152.72425999999999</v>
      </c>
      <c r="V30" s="12">
        <v>155.59012999999999</v>
      </c>
      <c r="W30" s="12">
        <v>153.27190999999999</v>
      </c>
      <c r="X30" s="12">
        <v>154.21904000000001</v>
      </c>
    </row>
    <row r="31" spans="1:24" s="49" customFormat="1" ht="13.5" customHeight="1" x14ac:dyDescent="0.25">
      <c r="A31" s="18" t="s">
        <v>42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</row>
    <row r="32" spans="1:24" x14ac:dyDescent="0.25">
      <c r="A32" s="15" t="s">
        <v>9</v>
      </c>
      <c r="B32" s="75">
        <v>100</v>
      </c>
      <c r="C32" s="75">
        <v>100</v>
      </c>
      <c r="D32" s="75">
        <v>100</v>
      </c>
      <c r="E32" s="75">
        <v>100</v>
      </c>
      <c r="F32" s="75">
        <v>100</v>
      </c>
      <c r="G32" s="75">
        <v>100</v>
      </c>
      <c r="H32" s="75">
        <v>100</v>
      </c>
      <c r="I32" s="75">
        <v>100</v>
      </c>
      <c r="J32" s="75">
        <v>100</v>
      </c>
      <c r="K32" s="75">
        <v>100</v>
      </c>
      <c r="L32" s="75">
        <v>100</v>
      </c>
      <c r="M32" s="75">
        <v>100</v>
      </c>
      <c r="N32" s="75">
        <v>100</v>
      </c>
      <c r="O32" s="75">
        <v>100</v>
      </c>
      <c r="P32" s="75">
        <v>100</v>
      </c>
      <c r="Q32" s="75">
        <v>100</v>
      </c>
      <c r="R32" s="75">
        <v>100</v>
      </c>
      <c r="S32" s="75">
        <v>100</v>
      </c>
      <c r="T32" s="75"/>
      <c r="U32" s="75">
        <v>100</v>
      </c>
      <c r="V32" s="75">
        <v>100</v>
      </c>
      <c r="W32" s="75">
        <v>100</v>
      </c>
      <c r="X32" s="75">
        <v>100</v>
      </c>
    </row>
    <row r="33" spans="1:24" x14ac:dyDescent="0.25">
      <c r="A33" s="15" t="s">
        <v>10</v>
      </c>
      <c r="B33" s="12">
        <v>129.38</v>
      </c>
      <c r="C33" s="12">
        <v>127.8</v>
      </c>
      <c r="D33" s="12">
        <v>130</v>
      </c>
      <c r="E33" s="12">
        <v>129.27000000000001</v>
      </c>
      <c r="F33" s="12">
        <v>129.59</v>
      </c>
      <c r="G33" s="12">
        <v>131.27000000000001</v>
      </c>
      <c r="H33" s="12">
        <v>128.83000000000001</v>
      </c>
      <c r="I33" s="12">
        <v>131.57894999999999</v>
      </c>
      <c r="J33" s="12">
        <v>126.83917</v>
      </c>
      <c r="K33" s="12">
        <v>128.96825000000001</v>
      </c>
      <c r="L33" s="12">
        <v>128.96825000000001</v>
      </c>
      <c r="M33" s="12">
        <v>127.47451</v>
      </c>
      <c r="N33" s="12">
        <v>122.31282</v>
      </c>
      <c r="O33" s="12">
        <v>120.68485</v>
      </c>
      <c r="P33" s="12">
        <v>126.10577000000001</v>
      </c>
      <c r="Q33" s="12">
        <v>125.54038</v>
      </c>
      <c r="R33" s="12">
        <v>125.01415</v>
      </c>
      <c r="S33" s="12">
        <v>124.02312000000001</v>
      </c>
      <c r="T33" s="12"/>
      <c r="U33" s="12">
        <v>120.0496</v>
      </c>
      <c r="V33" s="12">
        <v>119.94096999999999</v>
      </c>
      <c r="W33" s="12">
        <v>119.42368999999999</v>
      </c>
      <c r="X33" s="12">
        <v>123.24342</v>
      </c>
    </row>
    <row r="34" spans="1:24" x14ac:dyDescent="0.25">
      <c r="A34" s="16" t="s">
        <v>11</v>
      </c>
      <c r="B34" s="12">
        <v>127.34</v>
      </c>
      <c r="C34" s="12">
        <v>126.19</v>
      </c>
      <c r="D34" s="12">
        <v>127.97</v>
      </c>
      <c r="E34" s="12">
        <v>128.19</v>
      </c>
      <c r="F34" s="12">
        <v>127.48</v>
      </c>
      <c r="G34" s="12">
        <v>129.53</v>
      </c>
      <c r="H34" s="12">
        <v>127.68</v>
      </c>
      <c r="I34" s="12">
        <v>130.81377000000001</v>
      </c>
      <c r="J34" s="12">
        <v>126.83917</v>
      </c>
      <c r="K34" s="12">
        <v>128.5873</v>
      </c>
      <c r="L34" s="12">
        <v>128.96825000000001</v>
      </c>
      <c r="M34" s="12">
        <v>127.45098</v>
      </c>
      <c r="N34" s="12">
        <v>121.70126</v>
      </c>
      <c r="O34" s="12">
        <v>120.11414000000001</v>
      </c>
      <c r="P34" s="12">
        <v>125</v>
      </c>
      <c r="Q34" s="12">
        <v>125</v>
      </c>
      <c r="R34" s="12">
        <v>124.533</v>
      </c>
      <c r="S34" s="12">
        <v>121.71518</v>
      </c>
      <c r="T34" s="12"/>
      <c r="U34" s="12">
        <v>120.0496</v>
      </c>
      <c r="V34" s="12">
        <v>120.14131999999999</v>
      </c>
      <c r="W34" s="12">
        <v>119.27736</v>
      </c>
      <c r="X34" s="12">
        <v>123.35677</v>
      </c>
    </row>
    <row r="35" spans="1:24" x14ac:dyDescent="0.25">
      <c r="A35" s="16" t="s">
        <v>12</v>
      </c>
      <c r="B35" s="12">
        <v>145.74</v>
      </c>
      <c r="C35" s="12">
        <v>145.72</v>
      </c>
      <c r="D35" s="12">
        <v>145.58000000000001</v>
      </c>
      <c r="E35" s="12">
        <v>147.12</v>
      </c>
      <c r="F35" s="12">
        <v>143.44</v>
      </c>
      <c r="G35" s="12">
        <v>141.11000000000001</v>
      </c>
      <c r="H35" s="12">
        <v>138.35</v>
      </c>
      <c r="I35" s="12">
        <v>140.35087999999999</v>
      </c>
      <c r="J35" s="12">
        <v>136.51309000000001</v>
      </c>
      <c r="K35" s="12">
        <v>133.92857000000001</v>
      </c>
      <c r="L35" s="12">
        <v>133.25</v>
      </c>
      <c r="M35" s="12">
        <v>138.21176</v>
      </c>
      <c r="N35" s="12">
        <v>125.09266</v>
      </c>
      <c r="O35" s="12">
        <v>122.88142000000001</v>
      </c>
      <c r="P35" s="12">
        <v>130.83077</v>
      </c>
      <c r="Q35" s="12">
        <v>131.10713999999999</v>
      </c>
      <c r="R35" s="12">
        <v>127.65953</v>
      </c>
      <c r="S35" s="12">
        <v>129.85327000000001</v>
      </c>
      <c r="T35" s="12"/>
      <c r="U35" s="12">
        <v>123.74713</v>
      </c>
      <c r="V35" s="12">
        <v>119.72047999999999</v>
      </c>
      <c r="W35" s="12">
        <v>119.78315000000001</v>
      </c>
      <c r="X35" s="12">
        <v>122.68017</v>
      </c>
    </row>
    <row r="36" spans="1:24" x14ac:dyDescent="0.25">
      <c r="A36" s="15" t="s">
        <v>13</v>
      </c>
      <c r="B36" s="12">
        <v>181.81</v>
      </c>
      <c r="C36" s="12">
        <v>178.13</v>
      </c>
      <c r="D36" s="12">
        <v>183.61</v>
      </c>
      <c r="E36" s="12">
        <v>185.19</v>
      </c>
      <c r="F36" s="12">
        <v>183.71</v>
      </c>
      <c r="G36" s="12">
        <v>184.09</v>
      </c>
      <c r="H36" s="12">
        <v>178.75</v>
      </c>
      <c r="I36" s="12">
        <v>187.53845999999999</v>
      </c>
      <c r="J36" s="12">
        <v>182.93135000000001</v>
      </c>
      <c r="K36" s="12">
        <v>184.88889</v>
      </c>
      <c r="L36" s="12">
        <v>183.11688000000001</v>
      </c>
      <c r="M36" s="12">
        <v>177.42266000000001</v>
      </c>
      <c r="N36" s="12">
        <v>169.35137</v>
      </c>
      <c r="O36" s="12">
        <v>166.99698000000001</v>
      </c>
      <c r="P36" s="12">
        <v>175.2</v>
      </c>
      <c r="Q36" s="12">
        <v>174.94038</v>
      </c>
      <c r="R36" s="12">
        <v>171.21637000000001</v>
      </c>
      <c r="S36" s="12">
        <v>168.80924999999999</v>
      </c>
      <c r="T36" s="12"/>
      <c r="U36" s="12">
        <v>168.06943999999999</v>
      </c>
      <c r="V36" s="12">
        <v>168.69945999999999</v>
      </c>
      <c r="W36" s="12">
        <v>169.26845</v>
      </c>
      <c r="X36" s="12">
        <v>170.41924</v>
      </c>
    </row>
    <row r="37" spans="1:24" x14ac:dyDescent="0.25">
      <c r="A37" s="16" t="s">
        <v>14</v>
      </c>
      <c r="B37" s="12">
        <v>169.21</v>
      </c>
      <c r="C37" s="12">
        <v>163.78</v>
      </c>
      <c r="D37" s="12">
        <v>171.48</v>
      </c>
      <c r="E37" s="12">
        <v>172.84</v>
      </c>
      <c r="F37" s="12">
        <v>171.32</v>
      </c>
      <c r="G37" s="12">
        <v>173</v>
      </c>
      <c r="H37" s="12">
        <v>165.37</v>
      </c>
      <c r="I37" s="12">
        <v>172.30364</v>
      </c>
      <c r="J37" s="12">
        <v>164.95531</v>
      </c>
      <c r="K37" s="12">
        <v>167.14286000000001</v>
      </c>
      <c r="L37" s="12">
        <v>168.68056000000001</v>
      </c>
      <c r="M37" s="12">
        <v>160.64215999999999</v>
      </c>
      <c r="N37" s="12">
        <v>154.27168</v>
      </c>
      <c r="O37" s="12">
        <v>151.39281</v>
      </c>
      <c r="P37" s="12">
        <v>157.68845999999999</v>
      </c>
      <c r="Q37" s="12">
        <v>158.21538000000001</v>
      </c>
      <c r="R37" s="12">
        <v>153.47120000000001</v>
      </c>
      <c r="S37" s="12">
        <v>151.37181000000001</v>
      </c>
      <c r="T37" s="12"/>
      <c r="U37" s="12">
        <v>148.91322</v>
      </c>
      <c r="V37" s="12">
        <v>150.31306000000001</v>
      </c>
      <c r="W37" s="12">
        <v>150.35604000000001</v>
      </c>
      <c r="X37" s="12">
        <v>153.39096000000001</v>
      </c>
    </row>
    <row r="38" spans="1:24" x14ac:dyDescent="0.25">
      <c r="A38" s="16" t="s">
        <v>15</v>
      </c>
      <c r="B38" s="12">
        <v>203.05</v>
      </c>
      <c r="C38" s="12">
        <v>200.32</v>
      </c>
      <c r="D38" s="12">
        <v>203.13</v>
      </c>
      <c r="E38" s="12">
        <v>202.58</v>
      </c>
      <c r="F38" s="12">
        <v>200.71</v>
      </c>
      <c r="G38" s="12">
        <v>204.08</v>
      </c>
      <c r="H38" s="12">
        <v>196.43</v>
      </c>
      <c r="I38" s="12">
        <v>202.42914999999999</v>
      </c>
      <c r="J38" s="12">
        <v>195.13718</v>
      </c>
      <c r="K38" s="12">
        <v>199.4246</v>
      </c>
      <c r="L38" s="12">
        <v>196.45832999999999</v>
      </c>
      <c r="M38" s="12">
        <v>189.22129000000001</v>
      </c>
      <c r="N38" s="12">
        <v>181.86434</v>
      </c>
      <c r="O38" s="12">
        <v>179.04199</v>
      </c>
      <c r="P38" s="12">
        <v>187.5</v>
      </c>
      <c r="Q38" s="12">
        <v>186.73268999999999</v>
      </c>
      <c r="R38" s="12">
        <v>181.54459</v>
      </c>
      <c r="S38" s="12">
        <v>179.03241</v>
      </c>
      <c r="T38" s="12"/>
      <c r="U38" s="12">
        <v>180.17829</v>
      </c>
      <c r="V38" s="12">
        <v>178.89088000000001</v>
      </c>
      <c r="W38" s="12">
        <v>179.34066000000001</v>
      </c>
      <c r="X38" s="12">
        <v>180.82857000000001</v>
      </c>
    </row>
    <row r="39" spans="1:24" x14ac:dyDescent="0.25">
      <c r="A39" s="18" t="s">
        <v>43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x14ac:dyDescent="0.25">
      <c r="A40" s="15" t="s">
        <v>9</v>
      </c>
      <c r="B40" s="75">
        <v>100</v>
      </c>
      <c r="C40" s="75">
        <v>100</v>
      </c>
      <c r="D40" s="75">
        <v>100</v>
      </c>
      <c r="E40" s="75">
        <v>100</v>
      </c>
      <c r="F40" s="75">
        <v>100</v>
      </c>
      <c r="G40" s="75">
        <v>100</v>
      </c>
      <c r="H40" s="75">
        <v>100</v>
      </c>
      <c r="I40" s="75">
        <v>100</v>
      </c>
      <c r="J40" s="75">
        <v>100</v>
      </c>
      <c r="K40" s="75">
        <v>100</v>
      </c>
      <c r="L40" s="75">
        <v>100</v>
      </c>
      <c r="M40" s="75">
        <v>100</v>
      </c>
      <c r="N40" s="75">
        <v>100</v>
      </c>
      <c r="O40" s="75">
        <v>100</v>
      </c>
      <c r="P40" s="75">
        <v>100</v>
      </c>
      <c r="Q40" s="75">
        <v>100</v>
      </c>
      <c r="R40" s="75">
        <v>100</v>
      </c>
      <c r="S40" s="75">
        <v>100</v>
      </c>
      <c r="T40" s="75"/>
      <c r="U40" s="75">
        <v>100</v>
      </c>
      <c r="V40" s="75">
        <v>100</v>
      </c>
      <c r="W40" s="75">
        <v>100</v>
      </c>
      <c r="X40" s="75">
        <v>100</v>
      </c>
    </row>
    <row r="41" spans="1:24" x14ac:dyDescent="0.25">
      <c r="A41" s="15" t="s">
        <v>10</v>
      </c>
      <c r="B41" s="12">
        <v>128.88999999999999</v>
      </c>
      <c r="C41" s="12">
        <v>131.26</v>
      </c>
      <c r="D41" s="12">
        <v>132.41</v>
      </c>
      <c r="E41" s="12">
        <v>131.97</v>
      </c>
      <c r="F41" s="12">
        <v>126.69</v>
      </c>
      <c r="G41" s="12">
        <v>128.36000000000001</v>
      </c>
      <c r="H41" s="12">
        <v>129.24</v>
      </c>
      <c r="I41" s="12">
        <v>128.95428999999999</v>
      </c>
      <c r="J41" s="12">
        <v>128.82304999999999</v>
      </c>
      <c r="K41" s="12">
        <v>129.80769000000001</v>
      </c>
      <c r="L41" s="12">
        <v>128.20276000000001</v>
      </c>
      <c r="M41" s="12">
        <v>127.5</v>
      </c>
      <c r="N41" s="12">
        <v>128.09209000000001</v>
      </c>
      <c r="O41" s="12">
        <v>126.33618</v>
      </c>
      <c r="P41" s="12">
        <v>123.62821</v>
      </c>
      <c r="Q41" s="12">
        <v>128.71538000000001</v>
      </c>
      <c r="R41" s="12">
        <v>127.23077000000001</v>
      </c>
      <c r="S41" s="12">
        <v>131.67692</v>
      </c>
      <c r="T41" s="12"/>
      <c r="U41" s="12">
        <v>125.18519000000001</v>
      </c>
      <c r="V41" s="12">
        <v>127.80262999999999</v>
      </c>
      <c r="W41" s="12">
        <v>127.49460999999999</v>
      </c>
      <c r="X41" s="12">
        <v>125.35912</v>
      </c>
    </row>
    <row r="42" spans="1:24" x14ac:dyDescent="0.25">
      <c r="A42" s="16" t="s">
        <v>11</v>
      </c>
      <c r="B42" s="12">
        <v>124.32</v>
      </c>
      <c r="C42" s="12">
        <v>126.91</v>
      </c>
      <c r="D42" s="12">
        <v>128.04</v>
      </c>
      <c r="E42" s="12">
        <v>128.6</v>
      </c>
      <c r="F42" s="12">
        <v>125.43</v>
      </c>
      <c r="G42" s="12">
        <v>127.13</v>
      </c>
      <c r="H42" s="12">
        <v>127.92</v>
      </c>
      <c r="I42" s="12">
        <v>127.1444</v>
      </c>
      <c r="J42" s="12">
        <v>127.62469</v>
      </c>
      <c r="K42" s="12">
        <v>128.57142999999999</v>
      </c>
      <c r="L42" s="12">
        <v>127.84818</v>
      </c>
      <c r="M42" s="12">
        <v>126.92308</v>
      </c>
      <c r="N42" s="12">
        <v>127.25372</v>
      </c>
      <c r="O42" s="12">
        <v>125.32628</v>
      </c>
      <c r="P42" s="12">
        <v>122.34910000000001</v>
      </c>
      <c r="Q42" s="12">
        <v>128.125</v>
      </c>
      <c r="R42" s="12">
        <v>126.64165</v>
      </c>
      <c r="S42" s="12">
        <v>130.69230999999999</v>
      </c>
      <c r="T42" s="12"/>
      <c r="U42" s="12">
        <v>123.94753</v>
      </c>
      <c r="V42" s="12">
        <v>127.40056</v>
      </c>
      <c r="W42" s="12">
        <v>126.60803</v>
      </c>
      <c r="X42" s="12">
        <v>123.85581999999999</v>
      </c>
    </row>
    <row r="43" spans="1:24" x14ac:dyDescent="0.25">
      <c r="A43" s="16" t="s">
        <v>12</v>
      </c>
      <c r="B43" s="12">
        <v>157.99</v>
      </c>
      <c r="C43" s="12">
        <v>158.63</v>
      </c>
      <c r="D43" s="12">
        <v>159.56</v>
      </c>
      <c r="E43" s="12">
        <v>159.30000000000001</v>
      </c>
      <c r="F43" s="12">
        <v>149.81</v>
      </c>
      <c r="G43" s="12">
        <v>152.62</v>
      </c>
      <c r="H43" s="12">
        <v>151.16</v>
      </c>
      <c r="I43" s="12">
        <v>146.95644999999999</v>
      </c>
      <c r="J43" s="12">
        <v>142.30453</v>
      </c>
      <c r="K43" s="12">
        <v>139.75</v>
      </c>
      <c r="L43" s="12">
        <v>134.79263</v>
      </c>
      <c r="M43" s="12">
        <v>137.5</v>
      </c>
      <c r="N43" s="12">
        <v>137.26618999999999</v>
      </c>
      <c r="O43" s="12">
        <v>137.62393</v>
      </c>
      <c r="P43" s="12">
        <v>132.08142000000001</v>
      </c>
      <c r="Q43" s="12">
        <v>135</v>
      </c>
      <c r="R43" s="12">
        <v>135.07317</v>
      </c>
      <c r="S43" s="12">
        <v>137.5</v>
      </c>
      <c r="T43" s="12"/>
      <c r="U43" s="12">
        <v>132.40741</v>
      </c>
      <c r="V43" s="12">
        <v>134.53328999999999</v>
      </c>
      <c r="W43" s="12">
        <v>133.44716</v>
      </c>
      <c r="X43" s="12">
        <v>132.34764999999999</v>
      </c>
    </row>
    <row r="44" spans="1:24" x14ac:dyDescent="0.25">
      <c r="A44" s="15" t="s">
        <v>13</v>
      </c>
      <c r="B44" s="12">
        <v>186.33</v>
      </c>
      <c r="C44" s="12">
        <v>193.51</v>
      </c>
      <c r="D44" s="12">
        <v>194.15</v>
      </c>
      <c r="E44" s="12">
        <v>192.53</v>
      </c>
      <c r="F44" s="12">
        <v>185.2</v>
      </c>
      <c r="G44" s="12">
        <v>191.3</v>
      </c>
      <c r="H44" s="12">
        <v>190.11</v>
      </c>
      <c r="I44" s="12">
        <v>188.52966000000001</v>
      </c>
      <c r="J44" s="12">
        <v>187.1583</v>
      </c>
      <c r="K44" s="12">
        <v>192.11537999999999</v>
      </c>
      <c r="L44" s="12">
        <v>190.05760000000001</v>
      </c>
      <c r="M44" s="12">
        <v>188.35384999999999</v>
      </c>
      <c r="N44" s="12">
        <v>189.06475</v>
      </c>
      <c r="O44" s="12">
        <v>189.93351999999999</v>
      </c>
      <c r="P44" s="12">
        <v>182.52447000000001</v>
      </c>
      <c r="Q44" s="12">
        <v>189.35962000000001</v>
      </c>
      <c r="R44" s="12">
        <v>187.38462000000001</v>
      </c>
      <c r="S44" s="12">
        <v>192.375</v>
      </c>
      <c r="T44" s="12"/>
      <c r="U44" s="12">
        <v>187.07407000000001</v>
      </c>
      <c r="V44" s="12">
        <v>186.66958</v>
      </c>
      <c r="W44" s="12">
        <v>184.55248</v>
      </c>
      <c r="X44" s="12">
        <v>184.07911999999999</v>
      </c>
    </row>
    <row r="45" spans="1:24" x14ac:dyDescent="0.25">
      <c r="A45" s="16" t="s">
        <v>14</v>
      </c>
      <c r="B45" s="12">
        <v>172.67</v>
      </c>
      <c r="C45" s="12">
        <v>176.68</v>
      </c>
      <c r="D45" s="12">
        <v>176.57</v>
      </c>
      <c r="E45" s="12">
        <v>174.01</v>
      </c>
      <c r="F45" s="12">
        <v>167.87</v>
      </c>
      <c r="G45" s="12">
        <v>169.57</v>
      </c>
      <c r="H45" s="12">
        <v>165.7</v>
      </c>
      <c r="I45" s="12">
        <v>165.90610000000001</v>
      </c>
      <c r="J45" s="12">
        <v>162.41535999999999</v>
      </c>
      <c r="K45" s="12">
        <v>165.19230999999999</v>
      </c>
      <c r="L45" s="12">
        <v>166.45160999999999</v>
      </c>
      <c r="M45" s="12">
        <v>165.98077000000001</v>
      </c>
      <c r="N45" s="12">
        <v>167.09832</v>
      </c>
      <c r="O45" s="12">
        <v>166.11586</v>
      </c>
      <c r="P45" s="12">
        <v>159.54138</v>
      </c>
      <c r="Q45" s="12">
        <v>166.55769000000001</v>
      </c>
      <c r="R45" s="12">
        <v>163.76307</v>
      </c>
      <c r="S45" s="12">
        <v>168.78076999999999</v>
      </c>
      <c r="T45" s="12"/>
      <c r="U45" s="12">
        <v>162.5</v>
      </c>
      <c r="V45" s="12">
        <v>161.15959000000001</v>
      </c>
      <c r="W45" s="12">
        <v>161.75413</v>
      </c>
      <c r="X45" s="12">
        <v>160</v>
      </c>
    </row>
    <row r="46" spans="1:24" x14ac:dyDescent="0.25">
      <c r="A46" s="16" t="s">
        <v>15</v>
      </c>
      <c r="B46" s="12">
        <v>214.06</v>
      </c>
      <c r="C46" s="12">
        <v>221.03</v>
      </c>
      <c r="D46" s="12">
        <v>221.94</v>
      </c>
      <c r="E46" s="12">
        <v>225.68</v>
      </c>
      <c r="F46" s="12">
        <v>210.51</v>
      </c>
      <c r="G46" s="12">
        <v>216.12</v>
      </c>
      <c r="H46" s="12">
        <v>214.15</v>
      </c>
      <c r="I46" s="12">
        <v>208.83286000000001</v>
      </c>
      <c r="J46" s="12">
        <v>211.87818999999999</v>
      </c>
      <c r="K46" s="12">
        <v>215</v>
      </c>
      <c r="L46" s="12">
        <v>212.17357999999999</v>
      </c>
      <c r="M46" s="12">
        <v>210.35768999999999</v>
      </c>
      <c r="N46" s="12">
        <v>210.63405</v>
      </c>
      <c r="O46" s="12">
        <v>211.30864</v>
      </c>
      <c r="P46" s="12">
        <v>203.10918000000001</v>
      </c>
      <c r="Q46" s="12">
        <v>207.69230999999999</v>
      </c>
      <c r="R46" s="12">
        <v>205.20638</v>
      </c>
      <c r="S46" s="12">
        <v>212.4</v>
      </c>
      <c r="T46" s="12"/>
      <c r="U46" s="12">
        <v>206.51295999999999</v>
      </c>
      <c r="V46" s="12">
        <v>203.53199000000001</v>
      </c>
      <c r="W46" s="12">
        <v>201.74933999999999</v>
      </c>
      <c r="X46" s="12">
        <v>201.06404000000001</v>
      </c>
    </row>
    <row r="47" spans="1:24" x14ac:dyDescent="0.25">
      <c r="A47" s="18" t="s">
        <v>44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</row>
    <row r="48" spans="1:24" x14ac:dyDescent="0.25">
      <c r="A48" s="15" t="s">
        <v>9</v>
      </c>
      <c r="B48" s="75">
        <v>100</v>
      </c>
      <c r="C48" s="75">
        <v>100</v>
      </c>
      <c r="D48" s="75">
        <v>100</v>
      </c>
      <c r="E48" s="75">
        <v>100</v>
      </c>
      <c r="F48" s="75">
        <v>100</v>
      </c>
      <c r="G48" s="75">
        <v>100</v>
      </c>
      <c r="H48" s="75">
        <v>100</v>
      </c>
      <c r="I48" s="75">
        <v>100</v>
      </c>
      <c r="J48" s="75">
        <v>100</v>
      </c>
      <c r="K48" s="75">
        <v>100</v>
      </c>
      <c r="L48" s="75">
        <v>100</v>
      </c>
      <c r="M48" s="75">
        <v>100</v>
      </c>
      <c r="N48" s="75">
        <v>100</v>
      </c>
      <c r="O48" s="75">
        <v>100</v>
      </c>
      <c r="P48" s="75">
        <v>100</v>
      </c>
      <c r="Q48" s="75">
        <v>100</v>
      </c>
      <c r="R48" s="75">
        <v>100</v>
      </c>
      <c r="S48" s="75">
        <v>100</v>
      </c>
      <c r="T48" s="75"/>
      <c r="U48" s="75">
        <v>100</v>
      </c>
      <c r="V48" s="75">
        <v>100</v>
      </c>
      <c r="W48" s="75">
        <v>100</v>
      </c>
      <c r="X48" s="75">
        <v>100</v>
      </c>
    </row>
    <row r="49" spans="1:31" x14ac:dyDescent="0.25">
      <c r="A49" s="15" t="s">
        <v>10</v>
      </c>
      <c r="B49" s="12">
        <v>138.79</v>
      </c>
      <c r="C49" s="12">
        <v>133.29</v>
      </c>
      <c r="D49" s="12">
        <v>133.09</v>
      </c>
      <c r="E49" s="12">
        <v>134.72</v>
      </c>
      <c r="F49" s="12">
        <v>135.87</v>
      </c>
      <c r="G49" s="12">
        <v>134.47</v>
      </c>
      <c r="H49" s="12">
        <v>136.38999999999999</v>
      </c>
      <c r="I49" s="12">
        <v>130</v>
      </c>
      <c r="J49" s="12">
        <v>128.23172</v>
      </c>
      <c r="K49" s="12">
        <v>130.65772000000001</v>
      </c>
      <c r="L49" s="12">
        <v>127.40003</v>
      </c>
      <c r="M49" s="12">
        <v>127.46128</v>
      </c>
      <c r="N49" s="12">
        <v>125.49630000000001</v>
      </c>
      <c r="O49" s="12">
        <v>128.84064000000001</v>
      </c>
      <c r="P49" s="12">
        <v>124.61538</v>
      </c>
      <c r="Q49" s="12">
        <v>126.54512</v>
      </c>
      <c r="R49" s="12">
        <v>126.31579000000001</v>
      </c>
      <c r="S49" s="12">
        <v>123.80952000000001</v>
      </c>
      <c r="T49" s="12"/>
      <c r="U49" s="12">
        <v>122.73326</v>
      </c>
      <c r="V49" s="12">
        <v>125.37343</v>
      </c>
      <c r="W49" s="12">
        <v>124.36875999999999</v>
      </c>
      <c r="X49" s="12">
        <v>124.19355</v>
      </c>
    </row>
    <row r="50" spans="1:31" x14ac:dyDescent="0.25">
      <c r="A50" s="16" t="s">
        <v>11</v>
      </c>
      <c r="B50" s="12">
        <v>136.15</v>
      </c>
      <c r="C50" s="12">
        <v>130.22999999999999</v>
      </c>
      <c r="D50" s="12">
        <v>128.47999999999999</v>
      </c>
      <c r="E50" s="12">
        <v>131.63</v>
      </c>
      <c r="F50" s="12">
        <v>132.12</v>
      </c>
      <c r="G50" s="12">
        <v>131.78</v>
      </c>
      <c r="H50" s="12">
        <v>132.62</v>
      </c>
      <c r="I50" s="12">
        <v>128.55047999999999</v>
      </c>
      <c r="J50" s="12">
        <v>125.76138</v>
      </c>
      <c r="K50" s="12">
        <v>128.21795</v>
      </c>
      <c r="L50" s="12">
        <v>125.97717</v>
      </c>
      <c r="M50" s="12">
        <v>125.63609</v>
      </c>
      <c r="N50" s="12">
        <v>123.58704</v>
      </c>
      <c r="O50" s="12">
        <v>127.80992000000001</v>
      </c>
      <c r="P50" s="12">
        <v>123</v>
      </c>
      <c r="Q50" s="12">
        <v>124.55813999999999</v>
      </c>
      <c r="R50" s="12">
        <v>124.61538</v>
      </c>
      <c r="S50" s="12">
        <v>123.33883</v>
      </c>
      <c r="T50" s="12"/>
      <c r="U50" s="12">
        <v>121.21558</v>
      </c>
      <c r="V50" s="12">
        <v>123.25581</v>
      </c>
      <c r="W50" s="12">
        <v>123.15464</v>
      </c>
      <c r="X50" s="12">
        <v>123.88784</v>
      </c>
    </row>
    <row r="51" spans="1:31" x14ac:dyDescent="0.25">
      <c r="A51" s="16" t="s">
        <v>12</v>
      </c>
      <c r="B51" s="12">
        <v>169</v>
      </c>
      <c r="C51" s="12">
        <v>163.36000000000001</v>
      </c>
      <c r="D51" s="12">
        <v>166.61</v>
      </c>
      <c r="E51" s="12">
        <v>159.68</v>
      </c>
      <c r="F51" s="12">
        <v>166.43</v>
      </c>
      <c r="G51" s="12">
        <v>168.54</v>
      </c>
      <c r="H51" s="12">
        <v>177.35</v>
      </c>
      <c r="I51" s="12">
        <v>160.73846</v>
      </c>
      <c r="J51" s="12">
        <v>154.80208999999999</v>
      </c>
      <c r="K51" s="12">
        <v>159.33517000000001</v>
      </c>
      <c r="L51" s="12">
        <v>149.97282000000001</v>
      </c>
      <c r="M51" s="12">
        <v>157.12682000000001</v>
      </c>
      <c r="N51" s="12">
        <v>153.16435000000001</v>
      </c>
      <c r="O51" s="12">
        <v>146.25197</v>
      </c>
      <c r="P51" s="12">
        <v>140</v>
      </c>
      <c r="Q51" s="12">
        <v>150.33797999999999</v>
      </c>
      <c r="R51" s="12">
        <v>142.89231000000001</v>
      </c>
      <c r="S51" s="12">
        <v>135.71429000000001</v>
      </c>
      <c r="T51" s="12"/>
      <c r="U51" s="12">
        <v>136.6276</v>
      </c>
      <c r="V51" s="12">
        <v>139.53487999999999</v>
      </c>
      <c r="W51" s="12">
        <v>141.32812999999999</v>
      </c>
      <c r="X51" s="12">
        <v>132.66129000000001</v>
      </c>
    </row>
    <row r="52" spans="1:31" x14ac:dyDescent="0.25">
      <c r="A52" s="15" t="s">
        <v>13</v>
      </c>
      <c r="B52" s="12">
        <v>206.52</v>
      </c>
      <c r="C52" s="12">
        <v>200.53</v>
      </c>
      <c r="D52" s="12">
        <v>190.99</v>
      </c>
      <c r="E52" s="12">
        <v>199.59</v>
      </c>
      <c r="F52" s="12">
        <v>203.09</v>
      </c>
      <c r="G52" s="12">
        <v>204.85</v>
      </c>
      <c r="H52" s="12">
        <v>198.71</v>
      </c>
      <c r="I52" s="12">
        <v>194.44443999999999</v>
      </c>
      <c r="J52" s="12">
        <v>188.57606000000001</v>
      </c>
      <c r="K52" s="12">
        <v>192.25962999999999</v>
      </c>
      <c r="L52" s="12">
        <v>187.46601999999999</v>
      </c>
      <c r="M52" s="12">
        <v>189.81172000000001</v>
      </c>
      <c r="N52" s="12">
        <v>186.91111000000001</v>
      </c>
      <c r="O52" s="12">
        <v>185.53052</v>
      </c>
      <c r="P52" s="12">
        <v>184.61537999999999</v>
      </c>
      <c r="Q52" s="12">
        <v>186.04651000000001</v>
      </c>
      <c r="R52" s="12">
        <v>183.6</v>
      </c>
      <c r="S52" s="12">
        <v>183.01464999999999</v>
      </c>
      <c r="T52" s="12"/>
      <c r="U52" s="12">
        <v>176.48250999999999</v>
      </c>
      <c r="V52" s="12">
        <v>180.19264999999999</v>
      </c>
      <c r="W52" s="12">
        <v>176.56537</v>
      </c>
      <c r="X52" s="12">
        <v>181.63002</v>
      </c>
    </row>
    <row r="53" spans="1:31" x14ac:dyDescent="0.25">
      <c r="A53" s="16" t="s">
        <v>14</v>
      </c>
      <c r="B53" s="12">
        <v>177.45</v>
      </c>
      <c r="C53" s="12">
        <v>171.33</v>
      </c>
      <c r="D53" s="12">
        <v>168.21</v>
      </c>
      <c r="E53" s="12">
        <v>182.96</v>
      </c>
      <c r="F53" s="12">
        <v>184.69</v>
      </c>
      <c r="G53" s="12">
        <v>185.68</v>
      </c>
      <c r="H53" s="12">
        <v>176.79</v>
      </c>
      <c r="I53" s="12">
        <v>164.80769000000001</v>
      </c>
      <c r="J53" s="12">
        <v>162.53371000000001</v>
      </c>
      <c r="K53" s="12">
        <v>168.70782</v>
      </c>
      <c r="L53" s="12">
        <v>162.60052999999999</v>
      </c>
      <c r="M53" s="12">
        <v>164.89643000000001</v>
      </c>
      <c r="N53" s="12">
        <v>161.87406999999999</v>
      </c>
      <c r="O53" s="12">
        <v>160.79311999999999</v>
      </c>
      <c r="P53" s="12">
        <v>160.12799999999999</v>
      </c>
      <c r="Q53" s="12">
        <v>158.32558</v>
      </c>
      <c r="R53" s="12">
        <v>158.46091999999999</v>
      </c>
      <c r="S53" s="12">
        <v>159.75274999999999</v>
      </c>
      <c r="T53" s="12"/>
      <c r="U53" s="12">
        <v>150.52193</v>
      </c>
      <c r="V53" s="12">
        <v>154.56172000000001</v>
      </c>
      <c r="W53" s="12">
        <v>152.63437999999999</v>
      </c>
      <c r="X53" s="12">
        <v>159.56179</v>
      </c>
    </row>
    <row r="54" spans="1:31" x14ac:dyDescent="0.25">
      <c r="A54" s="17" t="s">
        <v>15</v>
      </c>
      <c r="B54" s="13">
        <v>241.18</v>
      </c>
      <c r="C54" s="13">
        <v>234.69</v>
      </c>
      <c r="D54" s="13">
        <v>231.58</v>
      </c>
      <c r="E54" s="13">
        <v>229.13</v>
      </c>
      <c r="F54" s="13">
        <v>240.55</v>
      </c>
      <c r="G54" s="13">
        <v>226.89</v>
      </c>
      <c r="H54" s="13">
        <v>218.21</v>
      </c>
      <c r="I54" s="13">
        <v>220.58824000000001</v>
      </c>
      <c r="J54" s="13">
        <v>213.20881</v>
      </c>
      <c r="K54" s="13">
        <v>212.44689</v>
      </c>
      <c r="L54" s="13">
        <v>208.36848000000001</v>
      </c>
      <c r="M54" s="13">
        <v>212.01185000000001</v>
      </c>
      <c r="N54" s="13">
        <v>205.43209999999999</v>
      </c>
      <c r="O54" s="13">
        <v>209.89312000000001</v>
      </c>
      <c r="P54" s="13">
        <v>205.71429000000001</v>
      </c>
      <c r="Q54" s="13">
        <v>206.01674</v>
      </c>
      <c r="R54" s="13">
        <v>206.77846</v>
      </c>
      <c r="S54" s="13">
        <v>200.88095000000001</v>
      </c>
      <c r="T54" s="13"/>
      <c r="U54" s="13">
        <v>198.93077</v>
      </c>
      <c r="V54" s="13">
        <v>202.88730000000001</v>
      </c>
      <c r="W54" s="13">
        <v>199.30891</v>
      </c>
      <c r="X54" s="13">
        <v>203.22581</v>
      </c>
    </row>
    <row r="55" spans="1:31" s="1" customFormat="1" ht="13.5" customHeight="1" x14ac:dyDescent="0.25">
      <c r="A55" s="10" t="s">
        <v>46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26"/>
    </row>
    <row r="56" spans="1:31" s="1" customFormat="1" ht="13.2" x14ac:dyDescent="0.25">
      <c r="A56" s="52" t="s">
        <v>36</v>
      </c>
    </row>
    <row r="57" spans="1:31" s="1" customFormat="1" ht="13.2" x14ac:dyDescent="0.25">
      <c r="A57" s="52" t="s">
        <v>35</v>
      </c>
    </row>
    <row r="58" spans="1:31" s="86" customFormat="1" ht="23.55" customHeight="1" x14ac:dyDescent="0.25">
      <c r="A58" s="88" t="s">
        <v>61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</row>
    <row r="59" spans="1:31" s="1" customFormat="1" ht="13.2" x14ac:dyDescent="0.25">
      <c r="A59" s="25" t="s">
        <v>34</v>
      </c>
    </row>
    <row r="60" spans="1:31" s="1" customFormat="1" ht="13.2" x14ac:dyDescent="0.25">
      <c r="A60" s="23" t="str">
        <f>Index!$A$11</f>
        <v>© BFS 2026</v>
      </c>
    </row>
    <row r="61" spans="1:31" s="1" customFormat="1" ht="25.5" customHeight="1" x14ac:dyDescent="0.25">
      <c r="A61" s="23" t="str">
        <f>Index!$A$12</f>
        <v>Auskunft: Bundesamt für Statistik (BFS), Bildungsindikatoren, EducIndicators@bfs.admin.ch</v>
      </c>
      <c r="I61" s="84"/>
      <c r="J61" s="84"/>
      <c r="K61" s="84"/>
      <c r="L61" s="84"/>
      <c r="M61" s="84"/>
      <c r="N61" s="84"/>
      <c r="O61" s="84"/>
    </row>
  </sheetData>
  <mergeCells count="1">
    <mergeCell ref="A58:AE58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8" max="2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8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37.21875" customWidth="1"/>
    <col min="2" max="2" width="6.77734375" style="26" customWidth="1"/>
    <col min="3" max="5" width="6.77734375" style="26" hidden="1" customWidth="1"/>
    <col min="6" max="6" width="6.77734375" style="26" customWidth="1"/>
    <col min="7" max="10" width="6.77734375" style="26" hidden="1" customWidth="1"/>
    <col min="11" max="11" width="6.77734375" style="26" customWidth="1"/>
    <col min="12" max="15" width="6.77734375" style="26" hidden="1" customWidth="1"/>
    <col min="16" max="16" width="6.77734375" style="26" customWidth="1"/>
    <col min="17" max="21" width="6.77734375" customWidth="1"/>
  </cols>
  <sheetData>
    <row r="1" spans="1:21" s="74" customFormat="1" ht="25.5" customHeight="1" x14ac:dyDescent="0.25">
      <c r="A1" s="73" t="s">
        <v>30</v>
      </c>
    </row>
    <row r="2" spans="1:21" s="14" customFormat="1" ht="13.5" customHeight="1" x14ac:dyDescent="0.25">
      <c r="A2" s="41" t="str">
        <f>CONCATENATE(Index!A1," nach Nationalität und Dauer des Aufenthalts, 2006–",RIGHT(Index!A11,4)-1)</f>
        <v>Relatives Erwerbseinkommen nach Nationalität und Dauer des Aufenthalts, 2006–2025</v>
      </c>
      <c r="B2" s="6"/>
      <c r="N2" s="54"/>
      <c r="O2" s="54"/>
      <c r="P2" s="54"/>
      <c r="Q2" s="54"/>
      <c r="R2" s="54"/>
      <c r="S2" s="54"/>
      <c r="T2" s="54"/>
      <c r="U2" s="54" t="s">
        <v>21</v>
      </c>
    </row>
    <row r="3" spans="1:21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21" s="20" customFormat="1" ht="13.5" customHeight="1" x14ac:dyDescent="0.25">
      <c r="A4" s="29"/>
      <c r="B4" s="85">
        <v>2006</v>
      </c>
      <c r="C4" s="85">
        <v>2007</v>
      </c>
      <c r="D4" s="85">
        <v>2008</v>
      </c>
      <c r="E4" s="85">
        <v>2009</v>
      </c>
      <c r="F4" s="85" t="s">
        <v>50</v>
      </c>
      <c r="G4" s="85">
        <v>2011</v>
      </c>
      <c r="H4" s="85">
        <v>2012</v>
      </c>
      <c r="I4" s="85">
        <v>2013</v>
      </c>
      <c r="J4" s="85">
        <v>2014</v>
      </c>
      <c r="K4" s="85">
        <v>2015</v>
      </c>
      <c r="L4" s="85">
        <v>2016</v>
      </c>
      <c r="M4" s="85">
        <v>2017</v>
      </c>
      <c r="N4" s="85">
        <v>2018</v>
      </c>
      <c r="O4" s="85">
        <v>2019</v>
      </c>
      <c r="P4" s="85">
        <v>2020</v>
      </c>
      <c r="Q4" s="85" t="s">
        <v>52</v>
      </c>
      <c r="R4" s="85">
        <v>2022</v>
      </c>
      <c r="S4" s="85">
        <v>2023</v>
      </c>
      <c r="T4" s="85">
        <v>2024</v>
      </c>
      <c r="U4" s="85">
        <v>2025</v>
      </c>
    </row>
    <row r="5" spans="1:21" s="51" customFormat="1" ht="13.5" customHeight="1" x14ac:dyDescent="0.25">
      <c r="A5" s="53" t="s">
        <v>56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</row>
    <row r="6" spans="1:21" s="76" customFormat="1" ht="13.5" customHeight="1" x14ac:dyDescent="0.25">
      <c r="A6" s="15" t="s">
        <v>9</v>
      </c>
      <c r="B6" s="75">
        <v>100</v>
      </c>
      <c r="C6" s="75">
        <v>100</v>
      </c>
      <c r="D6" s="75">
        <v>100</v>
      </c>
      <c r="E6" s="75">
        <v>100</v>
      </c>
      <c r="F6" s="75">
        <v>100</v>
      </c>
      <c r="G6" s="75">
        <v>100</v>
      </c>
      <c r="H6" s="75">
        <v>100</v>
      </c>
      <c r="I6" s="75">
        <v>100</v>
      </c>
      <c r="J6" s="75">
        <v>100</v>
      </c>
      <c r="K6" s="75">
        <v>100</v>
      </c>
      <c r="L6" s="75">
        <v>100</v>
      </c>
      <c r="M6" s="75">
        <v>100</v>
      </c>
      <c r="N6" s="75">
        <v>100</v>
      </c>
      <c r="O6" s="75">
        <v>100</v>
      </c>
      <c r="P6" s="75">
        <v>100</v>
      </c>
      <c r="Q6" s="75"/>
      <c r="R6" s="75">
        <v>100</v>
      </c>
      <c r="S6" s="75">
        <v>100</v>
      </c>
      <c r="T6" s="75">
        <v>100</v>
      </c>
      <c r="U6" s="75">
        <v>100</v>
      </c>
    </row>
    <row r="7" spans="1:21" s="55" customFormat="1" ht="13.5" customHeight="1" x14ac:dyDescent="0.25">
      <c r="A7" s="15" t="s">
        <v>10</v>
      </c>
      <c r="B7" s="12">
        <v>129.66</v>
      </c>
      <c r="C7" s="12">
        <v>128.09</v>
      </c>
      <c r="D7" s="12">
        <v>129.25</v>
      </c>
      <c r="E7" s="12">
        <v>127.04</v>
      </c>
      <c r="F7" s="12">
        <v>127.45098</v>
      </c>
      <c r="G7" s="12">
        <v>125.85715</v>
      </c>
      <c r="H7" s="12">
        <v>126.0989</v>
      </c>
      <c r="I7" s="12">
        <v>125.14706</v>
      </c>
      <c r="J7" s="12">
        <v>126.19712</v>
      </c>
      <c r="K7" s="12">
        <v>123.6534</v>
      </c>
      <c r="L7" s="12">
        <v>124.56131999999999</v>
      </c>
      <c r="M7" s="12">
        <v>122.22221999999999</v>
      </c>
      <c r="N7" s="12">
        <v>123.88800000000001</v>
      </c>
      <c r="O7" s="12">
        <v>125.12513</v>
      </c>
      <c r="P7" s="12">
        <v>122.29854</v>
      </c>
      <c r="Q7" s="12"/>
      <c r="R7" s="12">
        <v>119.43195</v>
      </c>
      <c r="S7" s="12">
        <v>121.20233</v>
      </c>
      <c r="T7" s="12">
        <v>121.14286</v>
      </c>
      <c r="U7" s="12">
        <v>120.87983</v>
      </c>
    </row>
    <row r="8" spans="1:21" s="55" customFormat="1" ht="13.5" customHeight="1" x14ac:dyDescent="0.25">
      <c r="A8" s="16" t="s">
        <v>11</v>
      </c>
      <c r="B8" s="12">
        <v>127.94</v>
      </c>
      <c r="C8" s="12">
        <v>125.65</v>
      </c>
      <c r="D8" s="12">
        <v>127.06</v>
      </c>
      <c r="E8" s="12">
        <v>125.82</v>
      </c>
      <c r="F8" s="12">
        <v>126.07843</v>
      </c>
      <c r="G8" s="12">
        <v>125.20225000000001</v>
      </c>
      <c r="H8" s="12">
        <v>125</v>
      </c>
      <c r="I8" s="12">
        <v>125</v>
      </c>
      <c r="J8" s="12">
        <v>125</v>
      </c>
      <c r="K8" s="12">
        <v>121.77986</v>
      </c>
      <c r="L8" s="12">
        <v>122.97214</v>
      </c>
      <c r="M8" s="12">
        <v>120.37036999999999</v>
      </c>
      <c r="N8" s="12">
        <v>122.5454</v>
      </c>
      <c r="O8" s="12">
        <v>123.87387</v>
      </c>
      <c r="P8" s="12">
        <v>121.21751999999999</v>
      </c>
      <c r="Q8" s="12"/>
      <c r="R8" s="12">
        <v>118.3432</v>
      </c>
      <c r="S8" s="12">
        <v>120.16986</v>
      </c>
      <c r="T8" s="12">
        <v>120.05934000000001</v>
      </c>
      <c r="U8" s="12">
        <v>119.15298</v>
      </c>
    </row>
    <row r="9" spans="1:21" s="55" customFormat="1" ht="13.5" customHeight="1" x14ac:dyDescent="0.25">
      <c r="A9" s="16" t="s">
        <v>12</v>
      </c>
      <c r="B9" s="12">
        <v>149.03</v>
      </c>
      <c r="C9" s="12">
        <v>146.22999999999999</v>
      </c>
      <c r="D9" s="12">
        <v>143.44999999999999</v>
      </c>
      <c r="E9" s="12">
        <v>143.72999999999999</v>
      </c>
      <c r="F9" s="12">
        <v>141.6122</v>
      </c>
      <c r="G9" s="12">
        <v>140.55948000000001</v>
      </c>
      <c r="H9" s="12">
        <v>139.1</v>
      </c>
      <c r="I9" s="12">
        <v>139.54423</v>
      </c>
      <c r="J9" s="12">
        <v>140.11537999999999</v>
      </c>
      <c r="K9" s="12">
        <v>134.07963000000001</v>
      </c>
      <c r="L9" s="12">
        <v>133.79558</v>
      </c>
      <c r="M9" s="12">
        <v>133.17778000000001</v>
      </c>
      <c r="N9" s="12">
        <v>133.43630999999999</v>
      </c>
      <c r="O9" s="12">
        <v>136.09422000000001</v>
      </c>
      <c r="P9" s="12">
        <v>130.50108</v>
      </c>
      <c r="Q9" s="12"/>
      <c r="R9" s="12">
        <v>130.43059</v>
      </c>
      <c r="S9" s="12">
        <v>128.87667999999999</v>
      </c>
      <c r="T9" s="12">
        <v>130.10989000000001</v>
      </c>
      <c r="U9" s="12">
        <v>128.57642000000001</v>
      </c>
    </row>
    <row r="10" spans="1:21" s="55" customFormat="1" ht="13.5" customHeight="1" x14ac:dyDescent="0.25">
      <c r="A10" s="15" t="s">
        <v>13</v>
      </c>
      <c r="B10" s="12">
        <v>179.6</v>
      </c>
      <c r="C10" s="12">
        <v>175.49</v>
      </c>
      <c r="D10" s="12">
        <v>176.12</v>
      </c>
      <c r="E10" s="12">
        <v>171.23</v>
      </c>
      <c r="F10" s="12">
        <v>174.11765</v>
      </c>
      <c r="G10" s="12">
        <v>170.85292000000001</v>
      </c>
      <c r="H10" s="12">
        <v>171.875</v>
      </c>
      <c r="I10" s="12">
        <v>171.83654000000001</v>
      </c>
      <c r="J10" s="12">
        <v>169.63846000000001</v>
      </c>
      <c r="K10" s="12">
        <v>165.50444999999999</v>
      </c>
      <c r="L10" s="12">
        <v>166.82589999999999</v>
      </c>
      <c r="M10" s="12">
        <v>163.47221999999999</v>
      </c>
      <c r="N10" s="12">
        <v>165.97908000000001</v>
      </c>
      <c r="O10" s="12">
        <v>167.00450000000001</v>
      </c>
      <c r="P10" s="12">
        <v>163.08664999999999</v>
      </c>
      <c r="Q10" s="12"/>
      <c r="R10" s="12">
        <v>162.51616000000001</v>
      </c>
      <c r="S10" s="12">
        <v>164.29469</v>
      </c>
      <c r="T10" s="12">
        <v>164.10256000000001</v>
      </c>
      <c r="U10" s="12">
        <v>164.22389000000001</v>
      </c>
    </row>
    <row r="11" spans="1:21" s="55" customFormat="1" ht="13.5" customHeight="1" x14ac:dyDescent="0.25">
      <c r="A11" s="16" t="s">
        <v>14</v>
      </c>
      <c r="B11" s="12">
        <v>166.94</v>
      </c>
      <c r="C11" s="12">
        <v>165.06</v>
      </c>
      <c r="D11" s="12">
        <v>164.81</v>
      </c>
      <c r="E11" s="12">
        <v>160.19999999999999</v>
      </c>
      <c r="F11" s="12">
        <v>161.12352999999999</v>
      </c>
      <c r="G11" s="12">
        <v>157.55258000000001</v>
      </c>
      <c r="H11" s="12">
        <v>160</v>
      </c>
      <c r="I11" s="12">
        <v>159.74231</v>
      </c>
      <c r="J11" s="12">
        <v>157.5</v>
      </c>
      <c r="K11" s="12">
        <v>154.28197</v>
      </c>
      <c r="L11" s="12">
        <v>155.34030000000001</v>
      </c>
      <c r="M11" s="12">
        <v>151.83148</v>
      </c>
      <c r="N11" s="12">
        <v>154.92427000000001</v>
      </c>
      <c r="O11" s="12">
        <v>153.52664999999999</v>
      </c>
      <c r="P11" s="12">
        <v>151.51411999999999</v>
      </c>
      <c r="Q11" s="12"/>
      <c r="R11" s="12">
        <v>149.82248999999999</v>
      </c>
      <c r="S11" s="12">
        <v>150.82955999999999</v>
      </c>
      <c r="T11" s="12">
        <v>150.20659000000001</v>
      </c>
      <c r="U11" s="12">
        <v>150.75787</v>
      </c>
    </row>
    <row r="12" spans="1:21" s="55" customFormat="1" ht="13.5" customHeight="1" x14ac:dyDescent="0.25">
      <c r="A12" s="16" t="s">
        <v>15</v>
      </c>
      <c r="B12" s="12">
        <v>203.2</v>
      </c>
      <c r="C12" s="12">
        <v>193.47</v>
      </c>
      <c r="D12" s="12">
        <v>192.67</v>
      </c>
      <c r="E12" s="12">
        <v>186.22</v>
      </c>
      <c r="F12" s="12">
        <v>190.58824000000001</v>
      </c>
      <c r="G12" s="12">
        <v>186.27591000000001</v>
      </c>
      <c r="H12" s="12">
        <v>185.3</v>
      </c>
      <c r="I12" s="12">
        <v>183.82692</v>
      </c>
      <c r="J12" s="12">
        <v>181.77307999999999</v>
      </c>
      <c r="K12" s="12">
        <v>178.75201999999999</v>
      </c>
      <c r="L12" s="12">
        <v>179.41445999999999</v>
      </c>
      <c r="M12" s="12">
        <v>175.46991</v>
      </c>
      <c r="N12" s="12">
        <v>178.01974000000001</v>
      </c>
      <c r="O12" s="12">
        <v>178.05556000000001</v>
      </c>
      <c r="P12" s="12">
        <v>174.14129</v>
      </c>
      <c r="Q12" s="12"/>
      <c r="R12" s="12">
        <v>174.55620999999999</v>
      </c>
      <c r="S12" s="12">
        <v>177.08647999999999</v>
      </c>
      <c r="T12" s="12">
        <v>175.52918</v>
      </c>
      <c r="U12" s="12">
        <v>174.46068</v>
      </c>
    </row>
    <row r="13" spans="1:21" s="58" customFormat="1" ht="13.5" customHeight="1" x14ac:dyDescent="0.25">
      <c r="A13" s="57" t="s">
        <v>58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</row>
    <row r="14" spans="1:21" s="76" customFormat="1" ht="13.5" customHeight="1" x14ac:dyDescent="0.25">
      <c r="A14" s="15" t="s">
        <v>9</v>
      </c>
      <c r="B14" s="75">
        <v>100</v>
      </c>
      <c r="C14" s="75">
        <v>100</v>
      </c>
      <c r="D14" s="75">
        <v>100</v>
      </c>
      <c r="E14" s="75">
        <v>100</v>
      </c>
      <c r="F14" s="75">
        <v>100</v>
      </c>
      <c r="G14" s="75">
        <v>100</v>
      </c>
      <c r="H14" s="75">
        <v>100</v>
      </c>
      <c r="I14" s="75">
        <v>100</v>
      </c>
      <c r="J14" s="75">
        <v>100</v>
      </c>
      <c r="K14" s="75">
        <v>100</v>
      </c>
      <c r="L14" s="75">
        <v>100</v>
      </c>
      <c r="M14" s="75">
        <v>100</v>
      </c>
      <c r="N14" s="75">
        <v>100</v>
      </c>
      <c r="O14" s="75">
        <v>100</v>
      </c>
      <c r="P14" s="75">
        <v>100</v>
      </c>
      <c r="Q14" s="75"/>
      <c r="R14" s="75">
        <v>100</v>
      </c>
      <c r="S14" s="75">
        <v>100</v>
      </c>
      <c r="T14" s="75">
        <v>100</v>
      </c>
      <c r="U14" s="75">
        <v>100</v>
      </c>
    </row>
    <row r="15" spans="1:21" s="55" customFormat="1" ht="13.5" customHeight="1" x14ac:dyDescent="0.25">
      <c r="A15" s="15" t="s">
        <v>10</v>
      </c>
      <c r="B15" s="12">
        <v>131.06</v>
      </c>
      <c r="C15" s="12">
        <v>128.1</v>
      </c>
      <c r="D15" s="12">
        <v>128.87</v>
      </c>
      <c r="E15" s="12">
        <v>129.11000000000001</v>
      </c>
      <c r="F15" s="12">
        <v>128.82561999999999</v>
      </c>
      <c r="G15" s="12">
        <v>126.51154</v>
      </c>
      <c r="H15" s="12">
        <v>127.03269</v>
      </c>
      <c r="I15" s="12">
        <v>125.78297000000001</v>
      </c>
      <c r="J15" s="12">
        <v>127.51188999999999</v>
      </c>
      <c r="K15" s="12">
        <v>123.15055</v>
      </c>
      <c r="L15" s="12">
        <v>124.54698999999999</v>
      </c>
      <c r="M15" s="12">
        <v>122.60926000000001</v>
      </c>
      <c r="N15" s="12">
        <v>127.24615</v>
      </c>
      <c r="O15" s="12">
        <v>129.16667000000001</v>
      </c>
      <c r="P15" s="12">
        <v>123.95151</v>
      </c>
      <c r="Q15" s="12"/>
      <c r="R15" s="12">
        <v>117.95309</v>
      </c>
      <c r="S15" s="12">
        <v>120.75134</v>
      </c>
      <c r="T15" s="12">
        <v>122.86324999999999</v>
      </c>
      <c r="U15" s="12">
        <v>124.61866999999999</v>
      </c>
    </row>
    <row r="16" spans="1:21" s="55" customFormat="1" ht="13.5" customHeight="1" x14ac:dyDescent="0.25">
      <c r="A16" s="16" t="s">
        <v>11</v>
      </c>
      <c r="B16" s="12">
        <v>128.96</v>
      </c>
      <c r="C16" s="12">
        <v>125.49</v>
      </c>
      <c r="D16" s="12">
        <v>126.61</v>
      </c>
      <c r="E16" s="12">
        <v>127.42</v>
      </c>
      <c r="F16" s="12">
        <v>127.94385</v>
      </c>
      <c r="G16" s="12">
        <v>125</v>
      </c>
      <c r="H16" s="12">
        <v>125</v>
      </c>
      <c r="I16" s="12">
        <v>125</v>
      </c>
      <c r="J16" s="12">
        <v>125.64270999999999</v>
      </c>
      <c r="K16" s="12">
        <v>121.28279999999999</v>
      </c>
      <c r="L16" s="12">
        <v>122.90534</v>
      </c>
      <c r="M16" s="12">
        <v>120.44259</v>
      </c>
      <c r="N16" s="12">
        <v>125.77307999999999</v>
      </c>
      <c r="O16" s="12">
        <v>127.5</v>
      </c>
      <c r="P16" s="12">
        <v>122.45234000000001</v>
      </c>
      <c r="Q16" s="12"/>
      <c r="R16" s="12">
        <v>116.73012</v>
      </c>
      <c r="S16" s="12">
        <v>119.32737</v>
      </c>
      <c r="T16" s="12">
        <v>121.33488</v>
      </c>
      <c r="U16" s="12">
        <v>122.82133</v>
      </c>
    </row>
    <row r="17" spans="1:21" s="55" customFormat="1" ht="13.5" customHeight="1" x14ac:dyDescent="0.25">
      <c r="A17" s="16" t="s">
        <v>12</v>
      </c>
      <c r="B17" s="12">
        <v>152.68</v>
      </c>
      <c r="C17" s="12">
        <v>149.88999999999999</v>
      </c>
      <c r="D17" s="12">
        <v>147.11000000000001</v>
      </c>
      <c r="E17" s="12">
        <v>150.19999999999999</v>
      </c>
      <c r="F17" s="12">
        <v>148.27995000000001</v>
      </c>
      <c r="G17" s="12">
        <v>145.5008</v>
      </c>
      <c r="H17" s="12">
        <v>143.67815999999999</v>
      </c>
      <c r="I17" s="12">
        <v>145</v>
      </c>
      <c r="J17" s="12">
        <v>146.61923999999999</v>
      </c>
      <c r="K17" s="12">
        <v>138.60891000000001</v>
      </c>
      <c r="L17" s="12">
        <v>137.43810999999999</v>
      </c>
      <c r="M17" s="12">
        <v>137.56613999999999</v>
      </c>
      <c r="N17" s="12">
        <v>140.48077000000001</v>
      </c>
      <c r="O17" s="12">
        <v>143.01282</v>
      </c>
      <c r="P17" s="12">
        <v>135.30548999999999</v>
      </c>
      <c r="Q17" s="12"/>
      <c r="R17" s="12">
        <v>131.32138</v>
      </c>
      <c r="S17" s="12">
        <v>133.03219999999999</v>
      </c>
      <c r="T17" s="12">
        <v>134.44443999999999</v>
      </c>
      <c r="U17" s="12">
        <v>134.4</v>
      </c>
    </row>
    <row r="18" spans="1:21" s="55" customFormat="1" ht="13.5" customHeight="1" x14ac:dyDescent="0.25">
      <c r="A18" s="15" t="s">
        <v>13</v>
      </c>
      <c r="B18" s="12">
        <v>180.56</v>
      </c>
      <c r="C18" s="12">
        <v>175.17</v>
      </c>
      <c r="D18" s="12">
        <v>175.13</v>
      </c>
      <c r="E18" s="12">
        <v>173.88</v>
      </c>
      <c r="F18" s="12">
        <v>175.6465</v>
      </c>
      <c r="G18" s="12">
        <v>170.2</v>
      </c>
      <c r="H18" s="12">
        <v>171.83654000000001</v>
      </c>
      <c r="I18" s="12">
        <v>171.2</v>
      </c>
      <c r="J18" s="12">
        <v>170.363</v>
      </c>
      <c r="K18" s="12">
        <v>164.82892000000001</v>
      </c>
      <c r="L18" s="12">
        <v>165.85022000000001</v>
      </c>
      <c r="M18" s="12">
        <v>163.61111</v>
      </c>
      <c r="N18" s="12">
        <v>168.91892000000001</v>
      </c>
      <c r="O18" s="12">
        <v>169.98077000000001</v>
      </c>
      <c r="P18" s="12">
        <v>163.37035</v>
      </c>
      <c r="Q18" s="12"/>
      <c r="R18" s="12">
        <v>159.68680000000001</v>
      </c>
      <c r="S18" s="12">
        <v>162.79069999999999</v>
      </c>
      <c r="T18" s="12">
        <v>165.59828999999999</v>
      </c>
      <c r="U18" s="12">
        <v>167.60099</v>
      </c>
    </row>
    <row r="19" spans="1:21" s="55" customFormat="1" ht="13.5" customHeight="1" x14ac:dyDescent="0.25">
      <c r="A19" s="16" t="s">
        <v>14</v>
      </c>
      <c r="B19" s="12">
        <v>168.94</v>
      </c>
      <c r="C19" s="12">
        <v>164.71</v>
      </c>
      <c r="D19" s="12">
        <v>162.93</v>
      </c>
      <c r="E19" s="12">
        <v>161.72</v>
      </c>
      <c r="F19" s="12">
        <v>162.61565999999999</v>
      </c>
      <c r="G19" s="12">
        <v>157.30127999999999</v>
      </c>
      <c r="H19" s="12">
        <v>159.75962000000001</v>
      </c>
      <c r="I19" s="12">
        <v>159.375</v>
      </c>
      <c r="J19" s="12">
        <v>158.79499000000001</v>
      </c>
      <c r="K19" s="12">
        <v>154.20828</v>
      </c>
      <c r="L19" s="12">
        <v>154.81988999999999</v>
      </c>
      <c r="M19" s="12">
        <v>151.93333000000001</v>
      </c>
      <c r="N19" s="12">
        <v>158.4</v>
      </c>
      <c r="O19" s="12">
        <v>156.67885000000001</v>
      </c>
      <c r="P19" s="12">
        <v>153.05756</v>
      </c>
      <c r="Q19" s="12"/>
      <c r="R19" s="12">
        <v>148.13410999999999</v>
      </c>
      <c r="S19" s="12">
        <v>150.26833999999999</v>
      </c>
      <c r="T19" s="12">
        <v>152.25604999999999</v>
      </c>
      <c r="U19" s="12">
        <v>155.09511000000001</v>
      </c>
    </row>
    <row r="20" spans="1:21" s="55" customFormat="1" ht="13.5" customHeight="1" x14ac:dyDescent="0.25">
      <c r="A20" s="16" t="s">
        <v>15</v>
      </c>
      <c r="B20" s="12">
        <v>206.79</v>
      </c>
      <c r="C20" s="12">
        <v>193.56</v>
      </c>
      <c r="D20" s="12">
        <v>194.7</v>
      </c>
      <c r="E20" s="12">
        <v>191.13</v>
      </c>
      <c r="F20" s="12">
        <v>192.76393999999999</v>
      </c>
      <c r="G20" s="12">
        <v>186.92308</v>
      </c>
      <c r="H20" s="12">
        <v>187.10962000000001</v>
      </c>
      <c r="I20" s="12">
        <v>184.61537999999999</v>
      </c>
      <c r="J20" s="12">
        <v>183.24023</v>
      </c>
      <c r="K20" s="12">
        <v>178.19614999999999</v>
      </c>
      <c r="L20" s="12">
        <v>178.76521</v>
      </c>
      <c r="M20" s="12">
        <v>175.22593000000001</v>
      </c>
      <c r="N20" s="12">
        <v>180.92105000000001</v>
      </c>
      <c r="O20" s="12">
        <v>181.66923</v>
      </c>
      <c r="P20" s="12">
        <v>174.41606999999999</v>
      </c>
      <c r="Q20" s="12"/>
      <c r="R20" s="12">
        <v>170.76943</v>
      </c>
      <c r="S20" s="12">
        <v>174.82648</v>
      </c>
      <c r="T20" s="12">
        <v>177.11004</v>
      </c>
      <c r="U20" s="12">
        <v>178.74</v>
      </c>
    </row>
    <row r="21" spans="1:21" s="58" customFormat="1" ht="25.5" customHeight="1" x14ac:dyDescent="0.25">
      <c r="A21" s="57" t="s">
        <v>65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s="76" customFormat="1" ht="13.5" customHeight="1" x14ac:dyDescent="0.25">
      <c r="A22" s="15" t="s">
        <v>9</v>
      </c>
      <c r="B22" s="75">
        <v>100</v>
      </c>
      <c r="C22" s="75">
        <v>100</v>
      </c>
      <c r="D22" s="75">
        <v>100</v>
      </c>
      <c r="E22" s="75">
        <v>100</v>
      </c>
      <c r="F22" s="75">
        <v>100</v>
      </c>
      <c r="G22" s="75">
        <v>100</v>
      </c>
      <c r="H22" s="75">
        <v>100</v>
      </c>
      <c r="I22" s="75">
        <v>100</v>
      </c>
      <c r="J22" s="75">
        <v>100</v>
      </c>
      <c r="K22" s="75">
        <v>100</v>
      </c>
      <c r="L22" s="75">
        <v>100</v>
      </c>
      <c r="M22" s="75">
        <v>100</v>
      </c>
      <c r="N22" s="75">
        <v>100</v>
      </c>
      <c r="O22" s="75">
        <v>100</v>
      </c>
      <c r="P22" s="75">
        <v>100</v>
      </c>
      <c r="Q22" s="75"/>
      <c r="R22" s="75">
        <v>100</v>
      </c>
      <c r="S22" s="75">
        <v>100</v>
      </c>
      <c r="T22" s="75">
        <v>100</v>
      </c>
      <c r="U22" s="75">
        <v>100</v>
      </c>
    </row>
    <row r="23" spans="1:21" s="55" customFormat="1" ht="13.5" customHeight="1" x14ac:dyDescent="0.25">
      <c r="A23" s="15" t="s">
        <v>10</v>
      </c>
      <c r="B23" s="12">
        <v>121.27</v>
      </c>
      <c r="C23" s="12">
        <v>118.39</v>
      </c>
      <c r="D23" s="12">
        <v>124.11</v>
      </c>
      <c r="E23" s="12">
        <v>122.31</v>
      </c>
      <c r="F23" s="12">
        <v>119.952</v>
      </c>
      <c r="G23" s="12">
        <v>134.39903000000001</v>
      </c>
      <c r="H23" s="12">
        <v>126.34614999999999</v>
      </c>
      <c r="I23" s="12">
        <v>126.84414</v>
      </c>
      <c r="J23" s="12">
        <v>122.33759999999999</v>
      </c>
      <c r="K23" s="12">
        <v>118.12142</v>
      </c>
      <c r="L23" s="12">
        <v>119.29447999999999</v>
      </c>
      <c r="M23" s="12">
        <v>116.08005</v>
      </c>
      <c r="N23" s="12">
        <v>111.34531</v>
      </c>
      <c r="O23" s="12">
        <v>117.21288</v>
      </c>
      <c r="P23" s="12">
        <v>119.88154</v>
      </c>
      <c r="Q23" s="12"/>
      <c r="R23" s="12">
        <v>123.27413</v>
      </c>
      <c r="S23" s="12">
        <v>117.19410999999999</v>
      </c>
      <c r="T23" s="12">
        <v>119.25774</v>
      </c>
      <c r="U23" s="12">
        <v>118.09166999999999</v>
      </c>
    </row>
    <row r="24" spans="1:21" s="55" customFormat="1" ht="13.5" customHeight="1" x14ac:dyDescent="0.25">
      <c r="A24" s="16" t="s">
        <v>11</v>
      </c>
      <c r="B24" s="12">
        <v>120.76</v>
      </c>
      <c r="C24" s="12">
        <v>116.68</v>
      </c>
      <c r="D24" s="12">
        <v>122.69</v>
      </c>
      <c r="E24" s="12">
        <v>121.17</v>
      </c>
      <c r="F24" s="12">
        <v>119.63077</v>
      </c>
      <c r="G24" s="12">
        <v>134.15620999999999</v>
      </c>
      <c r="H24" s="12">
        <v>125</v>
      </c>
      <c r="I24" s="12">
        <v>126.84414</v>
      </c>
      <c r="J24" s="12">
        <v>121.33333</v>
      </c>
      <c r="K24" s="12">
        <v>117.70376</v>
      </c>
      <c r="L24" s="12">
        <v>118.54454</v>
      </c>
      <c r="M24" s="12">
        <v>115.67527</v>
      </c>
      <c r="N24" s="12">
        <v>110.57807</v>
      </c>
      <c r="O24" s="12">
        <v>115.9649</v>
      </c>
      <c r="P24" s="12">
        <v>119.88154</v>
      </c>
      <c r="Q24" s="12"/>
      <c r="R24" s="12">
        <v>122.93536</v>
      </c>
      <c r="S24" s="12">
        <v>116.60178999999999</v>
      </c>
      <c r="T24" s="12">
        <v>118.61528</v>
      </c>
      <c r="U24" s="12">
        <v>117.08</v>
      </c>
    </row>
    <row r="25" spans="1:21" s="55" customFormat="1" ht="13.5" customHeight="1" x14ac:dyDescent="0.25">
      <c r="A25" s="16" t="s">
        <v>12</v>
      </c>
      <c r="B25" s="12">
        <v>135.69</v>
      </c>
      <c r="C25" s="12">
        <v>128.1</v>
      </c>
      <c r="D25" s="12">
        <v>128.66</v>
      </c>
      <c r="E25" s="12">
        <v>140.07</v>
      </c>
      <c r="F25" s="12">
        <v>120.83077</v>
      </c>
      <c r="G25" s="12">
        <v>137.26499999999999</v>
      </c>
      <c r="H25" s="12">
        <v>137.5</v>
      </c>
      <c r="I25" s="12">
        <v>125.07262</v>
      </c>
      <c r="J25" s="12">
        <v>129.01467</v>
      </c>
      <c r="K25" s="12">
        <v>122.18068</v>
      </c>
      <c r="L25" s="12">
        <v>129.56232</v>
      </c>
      <c r="M25" s="12">
        <v>120.84361</v>
      </c>
      <c r="N25" s="12">
        <v>116.20054</v>
      </c>
      <c r="O25" s="12">
        <v>126.06187</v>
      </c>
      <c r="P25" s="12">
        <v>122.14084</v>
      </c>
      <c r="Q25" s="12"/>
      <c r="R25" s="12">
        <v>124.94964</v>
      </c>
      <c r="S25" s="12">
        <v>119.50626</v>
      </c>
      <c r="T25" s="12">
        <v>121.12264999999999</v>
      </c>
      <c r="U25" s="12">
        <v>125.01667</v>
      </c>
    </row>
    <row r="26" spans="1:21" s="55" customFormat="1" ht="13.5" customHeight="1" x14ac:dyDescent="0.25">
      <c r="A26" s="15" t="s">
        <v>13</v>
      </c>
      <c r="B26" s="12">
        <v>171.92</v>
      </c>
      <c r="C26" s="12">
        <v>168.75</v>
      </c>
      <c r="D26" s="12">
        <v>174.08</v>
      </c>
      <c r="E26" s="12">
        <v>165.96</v>
      </c>
      <c r="F26" s="12">
        <v>168.47631000000001</v>
      </c>
      <c r="G26" s="12">
        <v>190.8964</v>
      </c>
      <c r="H26" s="12">
        <v>180.01922999999999</v>
      </c>
      <c r="I26" s="12">
        <v>178.87173000000001</v>
      </c>
      <c r="J26" s="12">
        <v>166.90427</v>
      </c>
      <c r="K26" s="12">
        <v>158.60427999999999</v>
      </c>
      <c r="L26" s="12">
        <v>162.44546</v>
      </c>
      <c r="M26" s="12">
        <v>150.71227999999999</v>
      </c>
      <c r="N26" s="12">
        <v>151.12335999999999</v>
      </c>
      <c r="O26" s="12">
        <v>163.61263</v>
      </c>
      <c r="P26" s="12">
        <v>162.13801000000001</v>
      </c>
      <c r="Q26" s="12"/>
      <c r="R26" s="12">
        <v>160.23804999999999</v>
      </c>
      <c r="S26" s="12">
        <v>152.31003999999999</v>
      </c>
      <c r="T26" s="12">
        <v>156.78094999999999</v>
      </c>
      <c r="U26" s="12">
        <v>159.31905</v>
      </c>
    </row>
    <row r="27" spans="1:21" s="55" customFormat="1" ht="13.5" customHeight="1" x14ac:dyDescent="0.25">
      <c r="A27" s="16" t="s">
        <v>14</v>
      </c>
      <c r="B27" s="12">
        <v>152.80000000000001</v>
      </c>
      <c r="C27" s="12">
        <v>159.84</v>
      </c>
      <c r="D27" s="12">
        <v>168.49</v>
      </c>
      <c r="E27" s="12">
        <v>163.89</v>
      </c>
      <c r="F27" s="12">
        <v>160.34030999999999</v>
      </c>
      <c r="G27" s="12">
        <v>173.61392000000001</v>
      </c>
      <c r="H27" s="12">
        <v>168.26922999999999</v>
      </c>
      <c r="I27" s="12">
        <v>165.62197</v>
      </c>
      <c r="J27" s="12">
        <v>152.53333000000001</v>
      </c>
      <c r="K27" s="12">
        <v>140.12688</v>
      </c>
      <c r="L27" s="12">
        <v>149.88942</v>
      </c>
      <c r="M27" s="12">
        <v>143.71833000000001</v>
      </c>
      <c r="N27" s="12">
        <v>140.29464999999999</v>
      </c>
      <c r="O27" s="12">
        <v>152.17929000000001</v>
      </c>
      <c r="P27" s="12">
        <v>146.71477999999999</v>
      </c>
      <c r="Q27" s="12"/>
      <c r="R27" s="12">
        <v>151.07123000000001</v>
      </c>
      <c r="S27" s="12">
        <v>143.00219999999999</v>
      </c>
      <c r="T27" s="12">
        <v>146.39491000000001</v>
      </c>
      <c r="U27" s="12">
        <v>150</v>
      </c>
    </row>
    <row r="28" spans="1:21" s="55" customFormat="1" ht="13.5" customHeight="1" x14ac:dyDescent="0.25">
      <c r="A28" s="16" t="s">
        <v>15</v>
      </c>
      <c r="B28" s="12">
        <v>187.68</v>
      </c>
      <c r="C28" s="12">
        <v>181.07</v>
      </c>
      <c r="D28" s="12">
        <v>180.43</v>
      </c>
      <c r="E28" s="12">
        <v>172.42</v>
      </c>
      <c r="F28" s="12">
        <v>180</v>
      </c>
      <c r="G28" s="12">
        <v>202.54957999999999</v>
      </c>
      <c r="H28" s="12">
        <v>190</v>
      </c>
      <c r="I28" s="12">
        <v>189.93272999999999</v>
      </c>
      <c r="J28" s="12">
        <v>179.16681</v>
      </c>
      <c r="K28" s="12">
        <v>174.11225999999999</v>
      </c>
      <c r="L28" s="12">
        <v>173.52895000000001</v>
      </c>
      <c r="M28" s="12">
        <v>164.17080999999999</v>
      </c>
      <c r="N28" s="12">
        <v>165.86709999999999</v>
      </c>
      <c r="O28" s="12">
        <v>172.29369</v>
      </c>
      <c r="P28" s="12">
        <v>174.17403999999999</v>
      </c>
      <c r="Q28" s="12"/>
      <c r="R28" s="12">
        <v>170.80205000000001</v>
      </c>
      <c r="S28" s="12">
        <v>163.52005</v>
      </c>
      <c r="T28" s="12">
        <v>164.76398</v>
      </c>
      <c r="U28" s="12">
        <v>166.82083</v>
      </c>
    </row>
    <row r="29" spans="1:21" s="58" customFormat="1" ht="25.5" customHeight="1" x14ac:dyDescent="0.25">
      <c r="A29" s="57" t="s">
        <v>66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spans="1:21" s="76" customFormat="1" ht="13.5" customHeight="1" x14ac:dyDescent="0.25">
      <c r="A30" s="15" t="s">
        <v>9</v>
      </c>
      <c r="B30" s="75">
        <v>100</v>
      </c>
      <c r="C30" s="75">
        <v>100</v>
      </c>
      <c r="D30" s="75">
        <v>100</v>
      </c>
      <c r="E30" s="75">
        <v>100</v>
      </c>
      <c r="F30" s="75">
        <v>100</v>
      </c>
      <c r="G30" s="75">
        <v>100</v>
      </c>
      <c r="H30" s="75">
        <v>100</v>
      </c>
      <c r="I30" s="75">
        <v>100</v>
      </c>
      <c r="J30" s="75">
        <v>100</v>
      </c>
      <c r="K30" s="75">
        <v>100</v>
      </c>
      <c r="L30" s="75">
        <v>100</v>
      </c>
      <c r="M30" s="75">
        <v>100</v>
      </c>
      <c r="N30" s="75">
        <v>100</v>
      </c>
      <c r="O30" s="75">
        <v>100</v>
      </c>
      <c r="P30" s="75">
        <v>100</v>
      </c>
      <c r="Q30" s="75"/>
      <c r="R30" s="75">
        <v>100</v>
      </c>
      <c r="S30" s="75">
        <v>100</v>
      </c>
      <c r="T30" s="75">
        <v>100</v>
      </c>
      <c r="U30" s="75">
        <v>100</v>
      </c>
    </row>
    <row r="31" spans="1:21" s="55" customFormat="1" ht="13.5" customHeight="1" x14ac:dyDescent="0.25">
      <c r="A31" s="15" t="s">
        <v>10</v>
      </c>
      <c r="B31" s="12">
        <v>117.86</v>
      </c>
      <c r="C31" s="12">
        <v>123.84</v>
      </c>
      <c r="D31" s="12">
        <v>122.5</v>
      </c>
      <c r="E31" s="12">
        <v>118.71</v>
      </c>
      <c r="F31" s="12">
        <v>117.52952000000001</v>
      </c>
      <c r="G31" s="12">
        <v>115.35807</v>
      </c>
      <c r="H31" s="12">
        <v>110.36923</v>
      </c>
      <c r="I31" s="12">
        <v>115.29925</v>
      </c>
      <c r="J31" s="12">
        <v>113.63636</v>
      </c>
      <c r="K31" s="12">
        <v>116.58382</v>
      </c>
      <c r="L31" s="12">
        <v>119.16336</v>
      </c>
      <c r="M31" s="12">
        <v>112.25024000000001</v>
      </c>
      <c r="N31" s="12">
        <v>113.12217</v>
      </c>
      <c r="O31" s="12">
        <v>114.86485999999999</v>
      </c>
      <c r="P31" s="12">
        <v>112.63983</v>
      </c>
      <c r="Q31" s="12"/>
      <c r="R31" s="12">
        <v>112.55262999999999</v>
      </c>
      <c r="S31" s="12">
        <v>118.53297000000001</v>
      </c>
      <c r="T31" s="12">
        <v>115.55556</v>
      </c>
      <c r="U31" s="12">
        <v>109.57550000000001</v>
      </c>
    </row>
    <row r="32" spans="1:21" s="55" customFormat="1" ht="13.5" customHeight="1" x14ac:dyDescent="0.25">
      <c r="A32" s="16" t="s">
        <v>11</v>
      </c>
      <c r="B32" s="12">
        <v>116.64</v>
      </c>
      <c r="C32" s="12">
        <v>121.93</v>
      </c>
      <c r="D32" s="12">
        <v>120.13</v>
      </c>
      <c r="E32" s="12">
        <v>114.47</v>
      </c>
      <c r="F32" s="12">
        <v>117.06529</v>
      </c>
      <c r="G32" s="12">
        <v>113.85348999999999</v>
      </c>
      <c r="H32" s="12">
        <v>111.18268999999999</v>
      </c>
      <c r="I32" s="12">
        <v>115.39349</v>
      </c>
      <c r="J32" s="12">
        <v>113.63636</v>
      </c>
      <c r="K32" s="12">
        <v>117.65857</v>
      </c>
      <c r="L32" s="12">
        <v>118.69596</v>
      </c>
      <c r="M32" s="12">
        <v>112.95699999999999</v>
      </c>
      <c r="N32" s="12">
        <v>113.12217</v>
      </c>
      <c r="O32" s="12">
        <v>114.84233999999999</v>
      </c>
      <c r="P32" s="12">
        <v>111.78077</v>
      </c>
      <c r="Q32" s="12"/>
      <c r="R32" s="12">
        <v>112.95605</v>
      </c>
      <c r="S32" s="12">
        <v>119.04761999999999</v>
      </c>
      <c r="T32" s="12">
        <v>115.55556</v>
      </c>
      <c r="U32" s="12">
        <v>111.11111</v>
      </c>
    </row>
    <row r="33" spans="1:21" s="55" customFormat="1" ht="13.5" customHeight="1" x14ac:dyDescent="0.25">
      <c r="A33" s="16" t="s">
        <v>12</v>
      </c>
      <c r="B33" s="12">
        <v>127.42</v>
      </c>
      <c r="C33" s="12">
        <v>128.84</v>
      </c>
      <c r="D33" s="12">
        <v>132.46</v>
      </c>
      <c r="E33" s="12">
        <v>121.24</v>
      </c>
      <c r="F33" s="12">
        <v>118.12090000000001</v>
      </c>
      <c r="G33" s="12">
        <v>119.79492</v>
      </c>
      <c r="H33" s="12">
        <v>108.75</v>
      </c>
      <c r="I33" s="12">
        <v>113.34332999999999</v>
      </c>
      <c r="J33" s="12">
        <v>113.87311</v>
      </c>
      <c r="K33" s="12">
        <v>114.11765</v>
      </c>
      <c r="L33" s="12">
        <v>120.11763000000001</v>
      </c>
      <c r="M33" s="12">
        <v>112.25024000000001</v>
      </c>
      <c r="N33" s="12">
        <v>114.00075</v>
      </c>
      <c r="O33" s="12">
        <v>116.01727</v>
      </c>
      <c r="P33" s="12">
        <v>116.35492000000001</v>
      </c>
      <c r="Q33" s="12"/>
      <c r="R33" s="12">
        <v>112.28552999999999</v>
      </c>
      <c r="S33" s="12">
        <v>114.46886000000001</v>
      </c>
      <c r="T33" s="12">
        <v>115.6</v>
      </c>
      <c r="U33" s="12">
        <v>105.94188</v>
      </c>
    </row>
    <row r="34" spans="1:21" s="55" customFormat="1" ht="13.5" customHeight="1" x14ac:dyDescent="0.25">
      <c r="A34" s="15" t="s">
        <v>13</v>
      </c>
      <c r="B34" s="12">
        <v>166.15</v>
      </c>
      <c r="C34" s="12">
        <v>167.71</v>
      </c>
      <c r="D34" s="12">
        <v>165.75</v>
      </c>
      <c r="E34" s="12">
        <v>158.99</v>
      </c>
      <c r="F34" s="12">
        <v>173.37773999999999</v>
      </c>
      <c r="G34" s="12">
        <v>164.19299000000001</v>
      </c>
      <c r="H34" s="12">
        <v>162</v>
      </c>
      <c r="I34" s="12">
        <v>163.50296</v>
      </c>
      <c r="J34" s="12">
        <v>160.03788</v>
      </c>
      <c r="K34" s="12">
        <v>167.68832</v>
      </c>
      <c r="L34" s="12">
        <v>170.89273</v>
      </c>
      <c r="M34" s="12">
        <v>168.75529</v>
      </c>
      <c r="N34" s="12">
        <v>173.20260999999999</v>
      </c>
      <c r="O34" s="12">
        <v>175.80330000000001</v>
      </c>
      <c r="P34" s="12">
        <v>176.01303999999999</v>
      </c>
      <c r="Q34" s="12"/>
      <c r="R34" s="12">
        <v>182.72395</v>
      </c>
      <c r="S34" s="12">
        <v>185.03297000000001</v>
      </c>
      <c r="T34" s="12">
        <v>176.40710999999999</v>
      </c>
      <c r="U34" s="12">
        <v>172.76068000000001</v>
      </c>
    </row>
    <row r="35" spans="1:21" s="55" customFormat="1" ht="13.5" customHeight="1" x14ac:dyDescent="0.25">
      <c r="A35" s="16" t="s">
        <v>14</v>
      </c>
      <c r="B35" s="12">
        <v>155.41999999999999</v>
      </c>
      <c r="C35" s="12">
        <v>142.78</v>
      </c>
      <c r="D35" s="12">
        <v>152.34</v>
      </c>
      <c r="E35" s="12">
        <v>148.99</v>
      </c>
      <c r="F35" s="12">
        <v>141.08992000000001</v>
      </c>
      <c r="G35" s="12">
        <v>146.12021999999999</v>
      </c>
      <c r="H35" s="12">
        <v>149.41345999999999</v>
      </c>
      <c r="I35" s="12">
        <v>148.68450999999999</v>
      </c>
      <c r="J35" s="12">
        <v>135.41667000000001</v>
      </c>
      <c r="K35" s="12">
        <v>149.69773000000001</v>
      </c>
      <c r="L35" s="12">
        <v>145.94326000000001</v>
      </c>
      <c r="M35" s="12">
        <v>142.70981</v>
      </c>
      <c r="N35" s="12">
        <v>140.05601999999999</v>
      </c>
      <c r="O35" s="12">
        <v>150.02251999999999</v>
      </c>
      <c r="P35" s="12">
        <v>150.01111</v>
      </c>
      <c r="Q35" s="12"/>
      <c r="R35" s="12">
        <v>142.11841999999999</v>
      </c>
      <c r="S35" s="12">
        <v>143</v>
      </c>
      <c r="T35" s="12">
        <v>145.6</v>
      </c>
      <c r="U35" s="12">
        <v>140.74073999999999</v>
      </c>
    </row>
    <row r="36" spans="1:21" s="55" customFormat="1" ht="13.5" customHeight="1" x14ac:dyDescent="0.25">
      <c r="A36" s="16" t="s">
        <v>15</v>
      </c>
      <c r="B36" s="12">
        <v>187.59</v>
      </c>
      <c r="C36" s="12">
        <v>178.95</v>
      </c>
      <c r="D36" s="12">
        <v>172.08</v>
      </c>
      <c r="E36" s="12">
        <v>167.72</v>
      </c>
      <c r="F36" s="12">
        <v>185.1206</v>
      </c>
      <c r="G36" s="12">
        <v>170.94291000000001</v>
      </c>
      <c r="H36" s="12">
        <v>165.55577</v>
      </c>
      <c r="I36" s="12">
        <v>168.07830999999999</v>
      </c>
      <c r="J36" s="12">
        <v>172.34848</v>
      </c>
      <c r="K36" s="12">
        <v>174.60896</v>
      </c>
      <c r="L36" s="12">
        <v>178.28153</v>
      </c>
      <c r="M36" s="12">
        <v>177.95218</v>
      </c>
      <c r="N36" s="12">
        <v>180.71267</v>
      </c>
      <c r="O36" s="12">
        <v>183.28953999999999</v>
      </c>
      <c r="P36" s="12">
        <v>184.2567</v>
      </c>
      <c r="Q36" s="12"/>
      <c r="R36" s="12">
        <v>194.96842000000001</v>
      </c>
      <c r="S36" s="12">
        <v>195.90151</v>
      </c>
      <c r="T36" s="12">
        <v>186.05110999999999</v>
      </c>
      <c r="U36" s="12">
        <v>180.56296</v>
      </c>
    </row>
    <row r="37" spans="1:21" s="56" customFormat="1" ht="13.5" customHeight="1" x14ac:dyDescent="0.25">
      <c r="A37" s="53" t="s">
        <v>57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</row>
    <row r="38" spans="1:21" s="76" customFormat="1" ht="13.5" customHeight="1" x14ac:dyDescent="0.25">
      <c r="A38" s="15" t="s">
        <v>9</v>
      </c>
      <c r="B38" s="75">
        <v>100</v>
      </c>
      <c r="C38" s="75">
        <v>100</v>
      </c>
      <c r="D38" s="75">
        <v>100</v>
      </c>
      <c r="E38" s="75">
        <v>100</v>
      </c>
      <c r="F38" s="75">
        <v>100</v>
      </c>
      <c r="G38" s="75">
        <v>100</v>
      </c>
      <c r="H38" s="75">
        <v>100</v>
      </c>
      <c r="I38" s="75">
        <v>100</v>
      </c>
      <c r="J38" s="75">
        <v>100</v>
      </c>
      <c r="K38" s="75">
        <v>100</v>
      </c>
      <c r="L38" s="75">
        <v>100</v>
      </c>
      <c r="M38" s="75">
        <v>100</v>
      </c>
      <c r="N38" s="75">
        <v>100</v>
      </c>
      <c r="O38" s="75">
        <v>100</v>
      </c>
      <c r="P38" s="75">
        <v>100</v>
      </c>
      <c r="Q38" s="75"/>
      <c r="R38" s="75">
        <v>100</v>
      </c>
      <c r="S38" s="75">
        <v>100</v>
      </c>
      <c r="T38" s="75">
        <v>100</v>
      </c>
      <c r="U38" s="75">
        <v>100</v>
      </c>
    </row>
    <row r="39" spans="1:21" s="55" customFormat="1" ht="13.5" customHeight="1" x14ac:dyDescent="0.25">
      <c r="A39" s="15" t="s">
        <v>10</v>
      </c>
      <c r="B39" s="12">
        <v>117.13</v>
      </c>
      <c r="C39" s="12">
        <v>117.44</v>
      </c>
      <c r="D39" s="12">
        <v>118.38</v>
      </c>
      <c r="E39" s="12">
        <v>117.98</v>
      </c>
      <c r="F39" s="12">
        <v>115.19444</v>
      </c>
      <c r="G39" s="12">
        <v>113.3051</v>
      </c>
      <c r="H39" s="12">
        <v>116.47636</v>
      </c>
      <c r="I39" s="12">
        <v>115.71429000000001</v>
      </c>
      <c r="J39" s="12">
        <v>113.67836</v>
      </c>
      <c r="K39" s="12">
        <v>112.5</v>
      </c>
      <c r="L39" s="12">
        <v>113.19423</v>
      </c>
      <c r="M39" s="12">
        <v>110.65769</v>
      </c>
      <c r="N39" s="12">
        <v>112.86286</v>
      </c>
      <c r="O39" s="12">
        <v>113.25485999999999</v>
      </c>
      <c r="P39" s="12">
        <v>114.36218</v>
      </c>
      <c r="Q39" s="12"/>
      <c r="R39" s="12">
        <v>109.96733</v>
      </c>
      <c r="S39" s="12">
        <v>109.89011000000001</v>
      </c>
      <c r="T39" s="12">
        <v>111.74299999999999</v>
      </c>
      <c r="U39" s="12">
        <v>111.92825000000001</v>
      </c>
    </row>
    <row r="40" spans="1:21" s="55" customFormat="1" ht="13.5" customHeight="1" x14ac:dyDescent="0.25">
      <c r="A40" s="16" t="s">
        <v>11</v>
      </c>
      <c r="B40" s="12">
        <v>118.08</v>
      </c>
      <c r="C40" s="12">
        <v>118.24</v>
      </c>
      <c r="D40" s="12">
        <v>118.56</v>
      </c>
      <c r="E40" s="12">
        <v>117.93</v>
      </c>
      <c r="F40" s="12">
        <v>116</v>
      </c>
      <c r="G40" s="12">
        <v>114.69566</v>
      </c>
      <c r="H40" s="12">
        <v>117.1875</v>
      </c>
      <c r="I40" s="12">
        <v>116.07143000000001</v>
      </c>
      <c r="J40" s="12">
        <v>114.17153999999999</v>
      </c>
      <c r="K40" s="12">
        <v>112.83846</v>
      </c>
      <c r="L40" s="12">
        <v>113.96923</v>
      </c>
      <c r="M40" s="12">
        <v>111.23846</v>
      </c>
      <c r="N40" s="12">
        <v>113.68291000000001</v>
      </c>
      <c r="O40" s="12">
        <v>114.13724000000001</v>
      </c>
      <c r="P40" s="12">
        <v>114.58462</v>
      </c>
      <c r="Q40" s="12"/>
      <c r="R40" s="12">
        <v>112.00473</v>
      </c>
      <c r="S40" s="12">
        <v>112.12088</v>
      </c>
      <c r="T40" s="12">
        <v>113.13099</v>
      </c>
      <c r="U40" s="12">
        <v>113.23587000000001</v>
      </c>
    </row>
    <row r="41" spans="1:21" s="55" customFormat="1" ht="13.5" customHeight="1" x14ac:dyDescent="0.25">
      <c r="A41" s="16" t="s">
        <v>12</v>
      </c>
      <c r="B41" s="12">
        <v>114.83</v>
      </c>
      <c r="C41" s="12">
        <v>114.68</v>
      </c>
      <c r="D41" s="12">
        <v>117.32</v>
      </c>
      <c r="E41" s="12">
        <v>118.34</v>
      </c>
      <c r="F41" s="12">
        <v>112.20238000000001</v>
      </c>
      <c r="G41" s="12">
        <v>109.02108</v>
      </c>
      <c r="H41" s="12">
        <v>111.97917</v>
      </c>
      <c r="I41" s="12">
        <v>111.42856999999999</v>
      </c>
      <c r="J41" s="12">
        <v>109.16179</v>
      </c>
      <c r="K41" s="12">
        <v>111.16346</v>
      </c>
      <c r="L41" s="12">
        <v>110.77115000000001</v>
      </c>
      <c r="M41" s="12">
        <v>108.20513</v>
      </c>
      <c r="N41" s="12">
        <v>107.80011</v>
      </c>
      <c r="O41" s="12">
        <v>110.70368999999999</v>
      </c>
      <c r="P41" s="12">
        <v>112.34614999999999</v>
      </c>
      <c r="Q41" s="12"/>
      <c r="R41" s="12">
        <v>105.62587000000001</v>
      </c>
      <c r="S41" s="12">
        <v>105.48900999999999</v>
      </c>
      <c r="T41" s="12">
        <v>107.65464</v>
      </c>
      <c r="U41" s="12">
        <v>108.79451</v>
      </c>
    </row>
    <row r="42" spans="1:21" s="55" customFormat="1" ht="13.5" customHeight="1" x14ac:dyDescent="0.25">
      <c r="A42" s="15" t="s">
        <v>13</v>
      </c>
      <c r="B42" s="12">
        <v>168.96</v>
      </c>
      <c r="C42" s="12">
        <v>170.84</v>
      </c>
      <c r="D42" s="12">
        <v>170.7</v>
      </c>
      <c r="E42" s="12">
        <v>168.57</v>
      </c>
      <c r="F42" s="12">
        <v>166.90103999999999</v>
      </c>
      <c r="G42" s="12">
        <v>165.26294999999999</v>
      </c>
      <c r="H42" s="12">
        <v>169.27082999999999</v>
      </c>
      <c r="I42" s="12">
        <v>169.52381</v>
      </c>
      <c r="J42" s="12">
        <v>160.2807</v>
      </c>
      <c r="K42" s="12">
        <v>161.06154000000001</v>
      </c>
      <c r="L42" s="12">
        <v>160</v>
      </c>
      <c r="M42" s="12">
        <v>159.83269000000001</v>
      </c>
      <c r="N42" s="12">
        <v>157.49596</v>
      </c>
      <c r="O42" s="12">
        <v>159.42961</v>
      </c>
      <c r="P42" s="12">
        <v>161.02115000000001</v>
      </c>
      <c r="Q42" s="12"/>
      <c r="R42" s="12">
        <v>158.67353</v>
      </c>
      <c r="S42" s="12">
        <v>159.23077000000001</v>
      </c>
      <c r="T42" s="12">
        <v>157.64204000000001</v>
      </c>
      <c r="U42" s="12">
        <v>158.26906</v>
      </c>
    </row>
    <row r="43" spans="1:21" s="55" customFormat="1" ht="13.5" customHeight="1" x14ac:dyDescent="0.25">
      <c r="A43" s="16" t="s">
        <v>14</v>
      </c>
      <c r="B43" s="12">
        <v>150</v>
      </c>
      <c r="C43" s="12">
        <v>152.68</v>
      </c>
      <c r="D43" s="12">
        <v>147.49</v>
      </c>
      <c r="E43" s="12">
        <v>145.32</v>
      </c>
      <c r="F43" s="12">
        <v>143.99306000000001</v>
      </c>
      <c r="G43" s="12">
        <v>141.31180000000001</v>
      </c>
      <c r="H43" s="12">
        <v>144.73157</v>
      </c>
      <c r="I43" s="12">
        <v>147.02381</v>
      </c>
      <c r="J43" s="12">
        <v>139.42105000000001</v>
      </c>
      <c r="K43" s="12">
        <v>138.52115000000001</v>
      </c>
      <c r="L43" s="12">
        <v>141.91105999999999</v>
      </c>
      <c r="M43" s="12">
        <v>142.78845999999999</v>
      </c>
      <c r="N43" s="12">
        <v>137.63764</v>
      </c>
      <c r="O43" s="12">
        <v>140.08038999999999</v>
      </c>
      <c r="P43" s="12">
        <v>140</v>
      </c>
      <c r="Q43" s="12"/>
      <c r="R43" s="12">
        <v>131.70841999999999</v>
      </c>
      <c r="S43" s="12">
        <v>131.99836999999999</v>
      </c>
      <c r="T43" s="12">
        <v>131.6429</v>
      </c>
      <c r="U43" s="12">
        <v>136.02392</v>
      </c>
    </row>
    <row r="44" spans="1:21" s="55" customFormat="1" ht="13.5" customHeight="1" x14ac:dyDescent="0.25">
      <c r="A44" s="16" t="s">
        <v>15</v>
      </c>
      <c r="B44" s="12">
        <v>180.56</v>
      </c>
      <c r="C44" s="12">
        <v>182.33</v>
      </c>
      <c r="D44" s="12">
        <v>181.01</v>
      </c>
      <c r="E44" s="12">
        <v>177.44</v>
      </c>
      <c r="F44" s="12">
        <v>176.61806000000001</v>
      </c>
      <c r="G44" s="12">
        <v>172.14891</v>
      </c>
      <c r="H44" s="12">
        <v>175.83332999999999</v>
      </c>
      <c r="I44" s="12">
        <v>175.19841</v>
      </c>
      <c r="J44" s="12">
        <v>165.64716999999999</v>
      </c>
      <c r="K44" s="12">
        <v>164.64422999999999</v>
      </c>
      <c r="L44" s="12">
        <v>164.28570999999999</v>
      </c>
      <c r="M44" s="12">
        <v>164.90385000000001</v>
      </c>
      <c r="N44" s="12">
        <v>162.72040999999999</v>
      </c>
      <c r="O44" s="12">
        <v>164.74304000000001</v>
      </c>
      <c r="P44" s="12">
        <v>166.24615</v>
      </c>
      <c r="Q44" s="12"/>
      <c r="R44" s="12">
        <v>166.42506</v>
      </c>
      <c r="S44" s="12">
        <v>166.63552999999999</v>
      </c>
      <c r="T44" s="12">
        <v>165.90335999999999</v>
      </c>
      <c r="U44" s="12">
        <v>165.76501999999999</v>
      </c>
    </row>
    <row r="45" spans="1:21" s="58" customFormat="1" ht="25.5" customHeight="1" x14ac:dyDescent="0.25">
      <c r="A45" s="57" t="s">
        <v>67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1" s="76" customFormat="1" ht="13.5" customHeight="1" x14ac:dyDescent="0.25">
      <c r="A46" s="15" t="s">
        <v>9</v>
      </c>
      <c r="B46" s="75">
        <v>100</v>
      </c>
      <c r="C46" s="75">
        <v>100</v>
      </c>
      <c r="D46" s="75">
        <v>100</v>
      </c>
      <c r="E46" s="75">
        <v>100</v>
      </c>
      <c r="F46" s="75">
        <v>100</v>
      </c>
      <c r="G46" s="75">
        <v>100</v>
      </c>
      <c r="H46" s="75">
        <v>100</v>
      </c>
      <c r="I46" s="75">
        <v>100</v>
      </c>
      <c r="J46" s="75">
        <v>100</v>
      </c>
      <c r="K46" s="75">
        <v>100</v>
      </c>
      <c r="L46" s="75">
        <v>100</v>
      </c>
      <c r="M46" s="75">
        <v>100</v>
      </c>
      <c r="N46" s="75">
        <v>100</v>
      </c>
      <c r="O46" s="75">
        <v>100</v>
      </c>
      <c r="P46" s="75">
        <v>100</v>
      </c>
      <c r="Q46" s="75"/>
      <c r="R46" s="75">
        <v>100</v>
      </c>
      <c r="S46" s="75">
        <v>100</v>
      </c>
      <c r="T46" s="75">
        <v>100</v>
      </c>
      <c r="U46" s="75">
        <v>100</v>
      </c>
    </row>
    <row r="47" spans="1:21" s="55" customFormat="1" ht="13.5" customHeight="1" x14ac:dyDescent="0.25">
      <c r="A47" s="15" t="s">
        <v>10</v>
      </c>
      <c r="B47" s="12">
        <v>117.51</v>
      </c>
      <c r="C47" s="12">
        <v>117.5</v>
      </c>
      <c r="D47" s="12">
        <v>119.5</v>
      </c>
      <c r="E47" s="12">
        <v>119.04</v>
      </c>
      <c r="F47" s="12">
        <v>115.00962</v>
      </c>
      <c r="G47" s="12">
        <v>117.70339</v>
      </c>
      <c r="H47" s="12">
        <v>119.7179</v>
      </c>
      <c r="I47" s="12">
        <v>117.35149</v>
      </c>
      <c r="J47" s="12">
        <v>112.73077000000001</v>
      </c>
      <c r="K47" s="12">
        <v>114.02006</v>
      </c>
      <c r="L47" s="12">
        <v>114.36203</v>
      </c>
      <c r="M47" s="12">
        <v>115.34032999999999</v>
      </c>
      <c r="N47" s="12">
        <v>114.16941</v>
      </c>
      <c r="O47" s="12">
        <v>119.05413</v>
      </c>
      <c r="P47" s="12">
        <v>117.57407000000001</v>
      </c>
      <c r="Q47" s="12"/>
      <c r="R47" s="12">
        <v>110.62254</v>
      </c>
      <c r="S47" s="12">
        <v>113.30031</v>
      </c>
      <c r="T47" s="12">
        <v>113.85766</v>
      </c>
      <c r="U47" s="12">
        <v>112.95556000000001</v>
      </c>
    </row>
    <row r="48" spans="1:21" s="55" customFormat="1" ht="13.5" customHeight="1" x14ac:dyDescent="0.25">
      <c r="A48" s="16" t="s">
        <v>11</v>
      </c>
      <c r="B48" s="12">
        <v>117.51</v>
      </c>
      <c r="C48" s="12">
        <v>117.42</v>
      </c>
      <c r="D48" s="12">
        <v>119.35</v>
      </c>
      <c r="E48" s="12">
        <v>119.04</v>
      </c>
      <c r="F48" s="12">
        <v>114.65962</v>
      </c>
      <c r="G48" s="12">
        <v>117.70339</v>
      </c>
      <c r="H48" s="12">
        <v>120.45904</v>
      </c>
      <c r="I48" s="12">
        <v>118.29208</v>
      </c>
      <c r="J48" s="12">
        <v>112.86812999999999</v>
      </c>
      <c r="K48" s="12">
        <v>114.11015999999999</v>
      </c>
      <c r="L48" s="12">
        <v>114.28570999999999</v>
      </c>
      <c r="M48" s="12">
        <v>114.45343</v>
      </c>
      <c r="N48" s="12">
        <v>113.88997999999999</v>
      </c>
      <c r="O48" s="12">
        <v>119.49288</v>
      </c>
      <c r="P48" s="12">
        <v>117.57407000000001</v>
      </c>
      <c r="Q48" s="12"/>
      <c r="R48" s="12">
        <v>110.43113</v>
      </c>
      <c r="S48" s="12">
        <v>113.36484</v>
      </c>
      <c r="T48" s="12">
        <v>113.30161</v>
      </c>
      <c r="U48" s="12">
        <v>112.70598</v>
      </c>
    </row>
    <row r="49" spans="1:21" s="55" customFormat="1" ht="13.5" customHeight="1" x14ac:dyDescent="0.25">
      <c r="A49" s="16" t="s">
        <v>12</v>
      </c>
      <c r="B49" s="12">
        <v>118.82</v>
      </c>
      <c r="C49" s="12">
        <v>121.75</v>
      </c>
      <c r="D49" s="12">
        <v>122.41</v>
      </c>
      <c r="E49" s="81">
        <v>119.39</v>
      </c>
      <c r="F49" s="12">
        <v>119.06923</v>
      </c>
      <c r="G49" s="12">
        <v>116.14062</v>
      </c>
      <c r="H49" s="12">
        <v>117.86503999999999</v>
      </c>
      <c r="I49" s="12">
        <v>114.24218999999999</v>
      </c>
      <c r="J49" s="12">
        <v>105.86996000000001</v>
      </c>
      <c r="K49" s="12">
        <v>112.76769</v>
      </c>
      <c r="L49" s="12">
        <v>115.12821</v>
      </c>
      <c r="M49" s="12">
        <v>121.62161999999999</v>
      </c>
      <c r="N49" s="12">
        <v>122.95311</v>
      </c>
      <c r="O49" s="12">
        <v>117.42324000000001</v>
      </c>
      <c r="P49" s="12">
        <v>117.41852</v>
      </c>
      <c r="Q49" s="12"/>
      <c r="R49" s="12">
        <v>116.27907</v>
      </c>
      <c r="S49" s="12">
        <v>113.02997999999999</v>
      </c>
      <c r="T49" s="12">
        <v>116.10451999999999</v>
      </c>
      <c r="U49" s="12">
        <v>114.28570999999999</v>
      </c>
    </row>
    <row r="50" spans="1:21" s="55" customFormat="1" ht="13.5" customHeight="1" x14ac:dyDescent="0.25">
      <c r="A50" s="15" t="s">
        <v>13</v>
      </c>
      <c r="B50" s="12">
        <v>164.01</v>
      </c>
      <c r="C50" s="12">
        <v>161.61000000000001</v>
      </c>
      <c r="D50" s="12">
        <v>159.41</v>
      </c>
      <c r="E50" s="12">
        <v>156.81</v>
      </c>
      <c r="F50" s="12">
        <v>151.19999999999999</v>
      </c>
      <c r="G50" s="12">
        <v>154.14591999999999</v>
      </c>
      <c r="H50" s="12">
        <v>152.96262999999999</v>
      </c>
      <c r="I50" s="12">
        <v>154.762</v>
      </c>
      <c r="J50" s="12">
        <v>150</v>
      </c>
      <c r="K50" s="12">
        <v>144.40589</v>
      </c>
      <c r="L50" s="12">
        <v>142.19963000000001</v>
      </c>
      <c r="M50" s="12">
        <v>143.79605000000001</v>
      </c>
      <c r="N50" s="12">
        <v>143.34097</v>
      </c>
      <c r="O50" s="12">
        <v>150.89162999999999</v>
      </c>
      <c r="P50" s="12">
        <v>146.66667000000001</v>
      </c>
      <c r="Q50" s="12"/>
      <c r="R50" s="12">
        <v>141.3381</v>
      </c>
      <c r="S50" s="12">
        <v>143.59547000000001</v>
      </c>
      <c r="T50" s="12">
        <v>147.29209</v>
      </c>
      <c r="U50" s="12">
        <v>148.51111</v>
      </c>
    </row>
    <row r="51" spans="1:21" s="55" customFormat="1" ht="13.5" customHeight="1" x14ac:dyDescent="0.25">
      <c r="A51" s="16" t="s">
        <v>14</v>
      </c>
      <c r="B51" s="12">
        <v>158.85</v>
      </c>
      <c r="C51" s="12">
        <v>158.53</v>
      </c>
      <c r="D51" s="12">
        <v>152.43</v>
      </c>
      <c r="E51" s="12">
        <v>150.36000000000001</v>
      </c>
      <c r="F51" s="12">
        <v>147.15</v>
      </c>
      <c r="G51" s="12">
        <v>145.44388000000001</v>
      </c>
      <c r="H51" s="12">
        <v>147.84254000000001</v>
      </c>
      <c r="I51" s="12">
        <v>148.61385999999999</v>
      </c>
      <c r="J51" s="12">
        <v>144.51098999999999</v>
      </c>
      <c r="K51" s="12">
        <v>134.18270999999999</v>
      </c>
      <c r="L51" s="12">
        <v>137.41391999999999</v>
      </c>
      <c r="M51" s="12">
        <v>142.30291</v>
      </c>
      <c r="N51" s="12">
        <v>142.82866999999999</v>
      </c>
      <c r="O51" s="12">
        <v>145.62203</v>
      </c>
      <c r="P51" s="12">
        <v>139.05925999999999</v>
      </c>
      <c r="Q51" s="12"/>
      <c r="R51" s="12">
        <v>140.22659999999999</v>
      </c>
      <c r="S51" s="12">
        <v>142.83969999999999</v>
      </c>
      <c r="T51" s="12">
        <v>142.43754999999999</v>
      </c>
      <c r="U51" s="12">
        <v>144.44443999999999</v>
      </c>
    </row>
    <row r="52" spans="1:21" s="55" customFormat="1" ht="13.5" customHeight="1" x14ac:dyDescent="0.25">
      <c r="A52" s="16" t="s">
        <v>15</v>
      </c>
      <c r="B52" s="12">
        <v>168.71</v>
      </c>
      <c r="C52" s="12">
        <v>165.34</v>
      </c>
      <c r="D52" s="12">
        <v>168.71</v>
      </c>
      <c r="E52" s="12">
        <v>165.53</v>
      </c>
      <c r="F52" s="12">
        <v>163.07692</v>
      </c>
      <c r="G52" s="12">
        <v>167.32363000000001</v>
      </c>
      <c r="H52" s="12">
        <v>162.19782000000001</v>
      </c>
      <c r="I52" s="12">
        <v>160.89108999999999</v>
      </c>
      <c r="J52" s="12">
        <v>157.39927</v>
      </c>
      <c r="K52" s="12">
        <v>153.01087999999999</v>
      </c>
      <c r="L52" s="12">
        <v>150.12088</v>
      </c>
      <c r="M52" s="12">
        <v>154.48752999999999</v>
      </c>
      <c r="N52" s="12">
        <v>145.30822000000001</v>
      </c>
      <c r="O52" s="12">
        <v>162.16762</v>
      </c>
      <c r="P52" s="12">
        <v>155.31480999999999</v>
      </c>
      <c r="Q52" s="12"/>
      <c r="R52" s="12">
        <v>143.25939</v>
      </c>
      <c r="S52" s="12">
        <v>143.7424</v>
      </c>
      <c r="T52" s="12">
        <v>157.60427999999999</v>
      </c>
      <c r="U52" s="12">
        <v>152.68376000000001</v>
      </c>
    </row>
    <row r="53" spans="1:21" s="58" customFormat="1" ht="25.5" customHeight="1" x14ac:dyDescent="0.25">
      <c r="A53" s="57" t="s">
        <v>68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:21" s="76" customFormat="1" ht="13.5" customHeight="1" x14ac:dyDescent="0.25">
      <c r="A54" s="15" t="s">
        <v>9</v>
      </c>
      <c r="B54" s="75">
        <v>100</v>
      </c>
      <c r="C54" s="75">
        <v>100</v>
      </c>
      <c r="D54" s="75">
        <v>100</v>
      </c>
      <c r="E54" s="75">
        <v>100</v>
      </c>
      <c r="F54" s="75">
        <v>100</v>
      </c>
      <c r="G54" s="75">
        <v>100</v>
      </c>
      <c r="H54" s="75">
        <v>100</v>
      </c>
      <c r="I54" s="75">
        <v>100</v>
      </c>
      <c r="J54" s="75">
        <v>100</v>
      </c>
      <c r="K54" s="75">
        <v>100</v>
      </c>
      <c r="L54" s="75">
        <v>100</v>
      </c>
      <c r="M54" s="75">
        <v>100</v>
      </c>
      <c r="N54" s="75">
        <v>100</v>
      </c>
      <c r="O54" s="75">
        <v>100</v>
      </c>
      <c r="P54" s="75">
        <v>100</v>
      </c>
      <c r="Q54" s="75"/>
      <c r="R54" s="75">
        <v>100</v>
      </c>
      <c r="S54" s="75">
        <v>100</v>
      </c>
      <c r="T54" s="75">
        <v>100</v>
      </c>
      <c r="U54" s="75">
        <v>100</v>
      </c>
    </row>
    <row r="55" spans="1:21" s="55" customFormat="1" ht="13.5" customHeight="1" x14ac:dyDescent="0.25">
      <c r="A55" s="15" t="s">
        <v>10</v>
      </c>
      <c r="B55" s="12">
        <v>115.36</v>
      </c>
      <c r="C55" s="12">
        <v>114.9</v>
      </c>
      <c r="D55" s="12">
        <v>116.28</v>
      </c>
      <c r="E55" s="12">
        <v>115.14</v>
      </c>
      <c r="F55" s="12">
        <v>113.29040000000001</v>
      </c>
      <c r="G55" s="12">
        <v>110.62384</v>
      </c>
      <c r="H55" s="12">
        <v>113.96804</v>
      </c>
      <c r="I55" s="12">
        <v>112.98399999999999</v>
      </c>
      <c r="J55" s="12">
        <v>112.19189</v>
      </c>
      <c r="K55" s="12">
        <v>110.7907</v>
      </c>
      <c r="L55" s="12">
        <v>110</v>
      </c>
      <c r="M55" s="12">
        <v>107.5</v>
      </c>
      <c r="N55" s="12">
        <v>111.73864</v>
      </c>
      <c r="O55" s="12">
        <v>110.12459</v>
      </c>
      <c r="P55" s="12">
        <v>110.325</v>
      </c>
      <c r="Q55" s="12"/>
      <c r="R55" s="12">
        <v>109.25908</v>
      </c>
      <c r="S55" s="12">
        <v>108.15707999999999</v>
      </c>
      <c r="T55" s="12">
        <v>108.59729</v>
      </c>
      <c r="U55" s="12">
        <v>109.63055</v>
      </c>
    </row>
    <row r="56" spans="1:21" s="55" customFormat="1" ht="13.5" customHeight="1" x14ac:dyDescent="0.25">
      <c r="A56" s="16" t="s">
        <v>11</v>
      </c>
      <c r="B56" s="12">
        <v>115.64</v>
      </c>
      <c r="C56" s="12">
        <v>115.19</v>
      </c>
      <c r="D56" s="12">
        <v>116.28</v>
      </c>
      <c r="E56" s="12">
        <v>114.27</v>
      </c>
      <c r="F56" s="12">
        <v>114.09514</v>
      </c>
      <c r="G56" s="12">
        <v>111.28231</v>
      </c>
      <c r="H56" s="12">
        <v>114.50682</v>
      </c>
      <c r="I56" s="12">
        <v>113.904</v>
      </c>
      <c r="J56" s="12">
        <v>113.22141000000001</v>
      </c>
      <c r="K56" s="12">
        <v>110.34884</v>
      </c>
      <c r="L56" s="12">
        <v>110</v>
      </c>
      <c r="M56" s="12">
        <v>107.99808</v>
      </c>
      <c r="N56" s="12">
        <v>113.92959999999999</v>
      </c>
      <c r="O56" s="12">
        <v>110.38375000000001</v>
      </c>
      <c r="P56" s="12">
        <v>110.29038</v>
      </c>
      <c r="Q56" s="12"/>
      <c r="R56" s="12">
        <v>110.88155999999999</v>
      </c>
      <c r="S56" s="12">
        <v>108.57307</v>
      </c>
      <c r="T56" s="12">
        <v>110.58824</v>
      </c>
      <c r="U56" s="12">
        <v>111.2889</v>
      </c>
    </row>
    <row r="57" spans="1:21" s="55" customFormat="1" ht="13.5" customHeight="1" x14ac:dyDescent="0.25">
      <c r="A57" s="16" t="s">
        <v>12</v>
      </c>
      <c r="B57" s="12">
        <v>114.12</v>
      </c>
      <c r="C57" s="12">
        <v>113.54</v>
      </c>
      <c r="D57" s="12">
        <v>115.89</v>
      </c>
      <c r="E57" s="12">
        <v>117.88</v>
      </c>
      <c r="F57" s="12">
        <v>110.58452</v>
      </c>
      <c r="G57" s="12">
        <v>108.64841</v>
      </c>
      <c r="H57" s="12">
        <v>111.02793</v>
      </c>
      <c r="I57" s="12">
        <v>111.14418999999999</v>
      </c>
      <c r="J57" s="12">
        <v>109.98634</v>
      </c>
      <c r="K57" s="12">
        <v>111.25</v>
      </c>
      <c r="L57" s="12">
        <v>110</v>
      </c>
      <c r="M57" s="12">
        <v>106.25</v>
      </c>
      <c r="N57" s="12">
        <v>106.71312</v>
      </c>
      <c r="O57" s="12">
        <v>109.80784</v>
      </c>
      <c r="P57" s="12">
        <v>110.325</v>
      </c>
      <c r="Q57" s="12"/>
      <c r="R57" s="12">
        <v>104.24762</v>
      </c>
      <c r="S57" s="12">
        <v>104.90127</v>
      </c>
      <c r="T57" s="12">
        <v>106.67873</v>
      </c>
      <c r="U57" s="12">
        <v>108.11395</v>
      </c>
    </row>
    <row r="58" spans="1:21" s="55" customFormat="1" ht="13.5" customHeight="1" x14ac:dyDescent="0.25">
      <c r="A58" s="15" t="s">
        <v>13</v>
      </c>
      <c r="B58" s="12">
        <v>169.53</v>
      </c>
      <c r="C58" s="12">
        <v>171.95</v>
      </c>
      <c r="D58" s="12">
        <v>173.33</v>
      </c>
      <c r="E58" s="12">
        <v>169.97</v>
      </c>
      <c r="F58" s="12">
        <v>169.52242000000001</v>
      </c>
      <c r="G58" s="12">
        <v>165.93575999999999</v>
      </c>
      <c r="H58" s="12">
        <v>172.67453</v>
      </c>
      <c r="I58" s="12">
        <v>171.875</v>
      </c>
      <c r="J58" s="12">
        <v>163.22834</v>
      </c>
      <c r="K58" s="12">
        <v>163.05717000000001</v>
      </c>
      <c r="L58" s="12">
        <v>160.96154000000001</v>
      </c>
      <c r="M58" s="12">
        <v>161.40961999999999</v>
      </c>
      <c r="N58" s="12">
        <v>161.07113000000001</v>
      </c>
      <c r="O58" s="12">
        <v>160.68611000000001</v>
      </c>
      <c r="P58" s="12">
        <v>162.28845999999999</v>
      </c>
      <c r="Q58" s="12"/>
      <c r="R58" s="12">
        <v>160.221</v>
      </c>
      <c r="S58" s="12">
        <v>161.47758999999999</v>
      </c>
      <c r="T58" s="12">
        <v>159.11689999999999</v>
      </c>
      <c r="U58" s="12">
        <v>159.32392999999999</v>
      </c>
    </row>
    <row r="59" spans="1:21" s="55" customFormat="1" ht="13.5" customHeight="1" x14ac:dyDescent="0.25">
      <c r="A59" s="16" t="s">
        <v>14</v>
      </c>
      <c r="B59" s="12">
        <v>146.25</v>
      </c>
      <c r="C59" s="12">
        <v>150</v>
      </c>
      <c r="D59" s="12">
        <v>146.32</v>
      </c>
      <c r="E59" s="12">
        <v>139.61000000000001</v>
      </c>
      <c r="F59" s="12">
        <v>140.69905</v>
      </c>
      <c r="G59" s="12">
        <v>139.63494</v>
      </c>
      <c r="H59" s="12">
        <v>140.81442999999999</v>
      </c>
      <c r="I59" s="12">
        <v>143.04599999999999</v>
      </c>
      <c r="J59" s="12">
        <v>137.26927000000001</v>
      </c>
      <c r="K59" s="12">
        <v>136.22480999999999</v>
      </c>
      <c r="L59" s="12">
        <v>137.67500000000001</v>
      </c>
      <c r="M59" s="12">
        <v>140.76731000000001</v>
      </c>
      <c r="N59" s="12">
        <v>136.32601</v>
      </c>
      <c r="O59" s="12">
        <v>137.08275</v>
      </c>
      <c r="P59" s="12">
        <v>137.59614999999999</v>
      </c>
      <c r="Q59" s="12"/>
      <c r="R59" s="12">
        <v>127.39059</v>
      </c>
      <c r="S59" s="12">
        <v>128.66686000000001</v>
      </c>
      <c r="T59" s="12">
        <v>126.69683000000001</v>
      </c>
      <c r="U59" s="12">
        <v>131.43953999999999</v>
      </c>
    </row>
    <row r="60" spans="1:21" s="56" customFormat="1" ht="13.5" customHeight="1" x14ac:dyDescent="0.25">
      <c r="A60" s="17" t="s">
        <v>15</v>
      </c>
      <c r="B60" s="13">
        <v>181.46</v>
      </c>
      <c r="C60" s="13">
        <v>183.21</v>
      </c>
      <c r="D60" s="13">
        <v>182.89</v>
      </c>
      <c r="E60" s="13">
        <v>177.93</v>
      </c>
      <c r="F60" s="13">
        <v>177.72512</v>
      </c>
      <c r="G60" s="13">
        <v>173.00581</v>
      </c>
      <c r="H60" s="13">
        <v>177.80288999999999</v>
      </c>
      <c r="I60" s="13">
        <v>177.18799999999999</v>
      </c>
      <c r="J60" s="13">
        <v>167.89878999999999</v>
      </c>
      <c r="K60" s="13">
        <v>165.92053999999999</v>
      </c>
      <c r="L60" s="13">
        <v>164.59614999999999</v>
      </c>
      <c r="M60" s="13">
        <v>165.38462000000001</v>
      </c>
      <c r="N60" s="13">
        <v>165.53872999999999</v>
      </c>
      <c r="O60" s="13">
        <v>165.23007999999999</v>
      </c>
      <c r="P60" s="13">
        <v>166.83412999999999</v>
      </c>
      <c r="Q60" s="13"/>
      <c r="R60" s="13">
        <v>168.61578</v>
      </c>
      <c r="S60" s="13">
        <v>168.79345000000001</v>
      </c>
      <c r="T60" s="13">
        <v>167.11131</v>
      </c>
      <c r="U60" s="13">
        <v>167.12615</v>
      </c>
    </row>
    <row r="61" spans="1:21" s="59" customFormat="1" ht="13.5" customHeight="1" x14ac:dyDescent="0.25">
      <c r="A61" s="23" t="s">
        <v>46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21" s="1" customFormat="1" ht="13.2" x14ac:dyDescent="0.25">
      <c r="A62" s="25" t="s">
        <v>49</v>
      </c>
      <c r="F62" s="23"/>
      <c r="G62" s="23"/>
      <c r="H62" s="23"/>
      <c r="I62" s="23"/>
      <c r="J62" s="83"/>
      <c r="K62" s="83"/>
      <c r="L62" s="83"/>
      <c r="M62" s="83"/>
      <c r="N62" s="83"/>
      <c r="O62" s="83"/>
      <c r="P62" s="83"/>
    </row>
    <row r="63" spans="1:21" s="1" customFormat="1" ht="13.2" x14ac:dyDescent="0.25">
      <c r="A63" s="52" t="s">
        <v>36</v>
      </c>
    </row>
    <row r="64" spans="1:21" s="1" customFormat="1" x14ac:dyDescent="0.25">
      <c r="A64" s="52" t="s">
        <v>35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31" s="86" customFormat="1" ht="23.55" customHeight="1" x14ac:dyDescent="0.25">
      <c r="A65" s="88" t="s">
        <v>61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</row>
    <row r="66" spans="1:31" s="1" customFormat="1" x14ac:dyDescent="0.25">
      <c r="A66" s="25" t="s">
        <v>34</v>
      </c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</row>
    <row r="67" spans="1:31" s="1" customFormat="1" ht="13.2" x14ac:dyDescent="0.25">
      <c r="A67" s="23" t="str">
        <f>Index!$A$11</f>
        <v>© BFS 2026</v>
      </c>
    </row>
    <row r="68" spans="1:31" s="1" customFormat="1" ht="25.5" customHeight="1" x14ac:dyDescent="0.25">
      <c r="A68" s="23" t="str">
        <f>Index!$A$12</f>
        <v>Auskunft: Bundesamt für Statistik (BFS), Bildungsindikatoren, EducIndicators@bfs.admin.ch</v>
      </c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</row>
  </sheetData>
  <mergeCells count="1">
    <mergeCell ref="A65:AE65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3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2025-10-14T13:14:40Z</cp:lastPrinted>
  <dcterms:created xsi:type="dcterms:W3CDTF">2009-11-17T12:57:34Z</dcterms:created>
  <dcterms:modified xsi:type="dcterms:W3CDTF">2026-04-16T11:57:23Z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2025-10-09T11:04:40Z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8ea2cd61-6999-4298-92d7-2147a6ff8a31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