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38598604-EA40-41F4-8954-B9466A1A3067}" xr6:coauthVersionLast="47" xr6:coauthVersionMax="47" xr10:uidLastSave="{00000000-0000-0000-0000-000000000000}"/>
  <workbookProtection workbookAlgorithmName="SHA-512" workbookHashValue="3mfQAkaXcFljyZgVCxYmsoXjSHuvHDnfkXRQqdrSdOoR1NiAWbxlSgAu6mBUfqQR7wxDWv/ulkbnzdvYOXJe6g==" workbookSaltValue="3C5QRBfRJBEKD7QDdi8oYg==" workbookSpinCount="100000" lockStructure="1"/>
  <bookViews>
    <workbookView xWindow="-120" yWindow="-120" windowWidth="29040" windowHeight="1572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Area" localSheetId="0">INDEX_m!$C$29:$E$30</definedName>
    <definedName name="_xlnm.Print_Area" localSheetId="1">INDEX_y!$C$29:$E$30</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I8" i="6" l="1"/>
  <c r="GH8" i="6"/>
  <c r="GG8" i="6"/>
  <c r="GF8" i="6"/>
  <c r="GE8" i="6" l="1"/>
  <c r="GD8" i="6"/>
  <c r="GC8" i="6"/>
  <c r="GB8" i="6"/>
  <c r="GA8" i="6"/>
  <c r="FZ8" i="6"/>
  <c r="FY8" i="6"/>
  <c r="FX8" i="6"/>
  <c r="FW8" i="6"/>
  <c r="FV8" i="6"/>
  <c r="FU8" i="6"/>
  <c r="FT8" i="6"/>
  <c r="FS8" i="6"/>
  <c r="FR8" i="6" l="1"/>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 r="C54" i="6" l="1"/>
  <c r="C55" i="6"/>
  <c r="C56" i="6"/>
  <c r="C57" i="7"/>
  <c r="C57" i="6"/>
  <c r="C54" i="7"/>
  <c r="C55" i="7"/>
  <c r="C56" i="7"/>
</calcChain>
</file>

<file path=xl/sharedStrings.xml><?xml version="1.0" encoding="utf-8"?>
<sst xmlns="http://schemas.openxmlformats.org/spreadsheetml/2006/main" count="25446" uniqueCount="7109">
  <si>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</si>
  <si>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</si>
  <si>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</si>
  <si>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</si>
  <si>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</si>
  <si>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</si>
  <si>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</si>
  <si>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</si>
  <si>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</si>
  <si>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</si>
  <si>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</si>
  <si>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</si>
  <si>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</si>
  <si>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</si>
  <si>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</si>
  <si>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</si>
  <si>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</si>
  <si>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</si>
  <si>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</si>
  <si>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</si>
  <si>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</si>
  <si>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</si>
  <si>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</si>
  <si>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</si>
  <si>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</si>
  <si>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</si>
  <si>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</si>
  <si>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</si>
  <si>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</si>
  <si>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</si>
  <si>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</si>
  <si>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</si>
  <si>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</si>
  <si>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</si>
  <si>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</si>
  <si>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</si>
  <si>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</si>
  <si>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</si>
  <si>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</si>
  <si>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</si>
  <si>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</si>
  <si>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</si>
  <si>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</si>
  <si>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</si>
  <si>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</si>
  <si>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</si>
  <si>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</si>
  <si>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</si>
  <si>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</si>
  <si>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</si>
  <si>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</si>
  <si>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</si>
  <si>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</si>
  <si>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</si>
  <si>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</si>
  <si>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</si>
  <si>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</si>
  <si>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</si>
  <si>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</si>
  <si>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</si>
  <si>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</si>
  <si>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</si>
  <si>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</si>
  <si>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</si>
  <si>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</si>
  <si>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</si>
  <si>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</si>
  <si>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</si>
  <si>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</si>
  <si>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</si>
  <si>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</si>
  <si>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</si>
  <si>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</si>
  <si>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</si>
  <si>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</si>
  <si>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</si>
  <si>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</si>
  <si>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</si>
  <si>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</si>
  <si>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</si>
  <si>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</si>
  <si>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</si>
  <si>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</si>
  <si>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</si>
  <si>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</si>
  <si>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</si>
  <si>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</si>
  <si>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</si>
  <si>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</si>
  <si>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</si>
  <si>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</si>
  <si>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</si>
  <si>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</si>
  <si>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</si>
  <si>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</si>
  <si>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</si>
  <si>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</si>
  <si>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</si>
  <si>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</si>
  <si>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</si>
  <si>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</si>
  <si>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</si>
  <si>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</si>
  <si>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</si>
  <si>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</si>
  <si>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</si>
  <si>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</si>
  <si>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</si>
  <si>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</si>
  <si>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</si>
  <si>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</si>
  <si>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</si>
  <si>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</si>
  <si>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</si>
  <si>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</si>
  <si>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</si>
  <si>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</si>
  <si>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</si>
  <si>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</si>
  <si>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</si>
  <si>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</si>
  <si>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</si>
  <si>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</si>
  <si>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</si>
  <si>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</si>
  <si>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</si>
  <si>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</si>
  <si>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</si>
  <si>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</si>
  <si>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</si>
  <si>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</si>
  <si>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</si>
  <si>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</si>
  <si>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</si>
  <si>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</si>
  <si>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</si>
  <si>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</si>
  <si>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</si>
  <si>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</si>
  <si>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</si>
  <si>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</si>
  <si>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</si>
  <si>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</si>
  <si>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</si>
  <si>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</si>
  <si>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</si>
  <si>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</si>
  <si>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</si>
  <si>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</si>
  <si>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</si>
  <si>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</si>
  <si>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</si>
  <si>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</si>
  <si>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</si>
  <si>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</si>
  <si>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</si>
  <si>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</si>
  <si>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</si>
  <si>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</si>
  <si>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</si>
  <si>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</si>
  <si>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</si>
  <si>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</si>
  <si>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</si>
  <si>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</si>
  <si>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</si>
  <si>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</si>
  <si>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</si>
  <si>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</si>
  <si>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</si>
  <si>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</si>
  <si>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</si>
  <si>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</si>
  <si>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</si>
  <si>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</si>
  <si>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</si>
  <si>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</si>
  <si>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</si>
  <si>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</si>
  <si>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</si>
  <si>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</si>
  <si>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</si>
  <si>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</si>
  <si>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</si>
  <si>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</si>
  <si>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</si>
  <si>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</si>
  <si>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</si>
  <si>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</si>
  <si>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</si>
  <si>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</si>
  <si>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</si>
  <si>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</si>
  <si>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</si>
  <si>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</si>
  <si>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</si>
  <si>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</si>
  <si>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</si>
  <si>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</si>
  <si>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</si>
  <si>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</si>
  <si>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</si>
  <si>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</si>
  <si>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</si>
  <si>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</si>
  <si>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</si>
  <si>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</si>
  <si>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</si>
  <si>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</si>
  <si>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</si>
  <si>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</si>
  <si>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</si>
  <si>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</si>
  <si>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</si>
  <si>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</si>
  <si>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</si>
  <si>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</si>
  <si>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</si>
  <si>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</si>
  <si>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</si>
  <si>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</si>
  <si>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</si>
  <si>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</si>
  <si>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</si>
  <si>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</si>
  <si>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</si>
  <si>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</si>
  <si>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</si>
  <si>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</si>
  <si>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</si>
  <si>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</si>
  <si>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</si>
  <si>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</si>
  <si>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</si>
  <si>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</si>
  <si>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</si>
  <si>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</si>
  <si>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</si>
  <si>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</si>
  <si>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</si>
  <si>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</si>
  <si>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</si>
  <si>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</si>
  <si>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</si>
  <si>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</si>
  <si>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</si>
  <si>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</si>
  <si>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</si>
  <si>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</si>
  <si>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</si>
  <si>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</si>
  <si>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</si>
  <si>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</si>
  <si>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</si>
  <si>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</si>
  <si>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</si>
  <si>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</si>
  <si>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</si>
  <si>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</si>
  <si>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</si>
  <si>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</si>
  <si>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</si>
  <si>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</si>
  <si>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</si>
  <si>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</si>
  <si>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</si>
  <si>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</si>
  <si>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</si>
  <si>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</si>
  <si>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</si>
  <si>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</si>
  <si>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</si>
  <si>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</si>
  <si>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</si>
  <si>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</si>
  <si>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</si>
  <si>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</si>
  <si>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</si>
  <si>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</si>
  <si>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</si>
  <si>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</si>
  <si>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</si>
  <si>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</si>
  <si>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</si>
  <si>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</si>
  <si>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</si>
  <si>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</si>
  <si>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</si>
  <si>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</si>
  <si>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</si>
  <si>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</si>
  <si>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</si>
  <si>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</si>
  <si>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</si>
  <si>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</si>
  <si>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</si>
  <si>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</si>
  <si>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</si>
  <si>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</si>
  <si>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</si>
  <si>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</si>
  <si>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</si>
  <si>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</si>
  <si>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</si>
  <si>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</si>
  <si>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</si>
  <si>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</si>
  <si>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</si>
  <si>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</si>
  <si>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</si>
  <si>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</si>
  <si>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</si>
  <si>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</si>
  <si>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</si>
  <si>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</si>
  <si>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</si>
  <si>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</si>
  <si>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</si>
  <si>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</si>
  <si>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</si>
  <si>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</si>
  <si>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</si>
  <si>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</si>
  <si>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</si>
  <si>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</si>
  <si>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</si>
  <si>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</si>
  <si>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</si>
  <si>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</si>
  <si>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</si>
  <si>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</si>
  <si>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</si>
  <si>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</si>
  <si>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</si>
  <si>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</si>
  <si>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</si>
  <si>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</si>
  <si>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</si>
  <si>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</si>
  <si>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</si>
  <si>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</si>
  <si>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</si>
  <si>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</si>
  <si>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</si>
  <si>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</si>
  <si>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</si>
  <si>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</si>
  <si>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</si>
  <si>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</si>
  <si>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</si>
  <si>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</si>
  <si>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</si>
  <si>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</si>
  <si>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</si>
  <si>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</si>
  <si>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</si>
  <si>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</si>
  <si>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</si>
  <si>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</si>
  <si>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</si>
  <si>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</si>
  <si>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</si>
  <si>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</si>
  <si>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</si>
  <si>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</si>
  <si>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</si>
  <si>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</si>
  <si>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</si>
  <si>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</si>
  <si>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</si>
  <si>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</si>
  <si>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</si>
  <si>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</si>
  <si>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</si>
  <si>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</si>
  <si>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</si>
  <si>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</si>
  <si>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</si>
  <si>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</si>
  <si>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</si>
  <si>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</si>
  <si>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</si>
  <si>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</si>
  <si>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</si>
  <si>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</si>
  <si>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</si>
  <si>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</si>
  <si>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</si>
  <si>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</si>
  <si>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</si>
  <si>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</si>
  <si>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</si>
  <si>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</si>
  <si>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</si>
  <si>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</si>
  <si>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</si>
  <si>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</si>
  <si>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</si>
  <si>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</si>
  <si>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</si>
  <si>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</si>
  <si>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</si>
  <si>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</si>
  <si>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</si>
  <si>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</si>
  <si>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</si>
  <si>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</si>
  <si>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</si>
  <si>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</si>
  <si>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</si>
  <si>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</si>
  <si>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</si>
  <si>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</si>
  <si>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</si>
  <si>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</si>
  <si>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</si>
  <si>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</si>
  <si>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</si>
  <si>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</si>
  <si>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</si>
  <si>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</si>
  <si>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</si>
  <si>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</si>
  <si>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</si>
  <si>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</si>
  <si>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</si>
  <si>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</si>
  <si>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</si>
  <si>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</si>
  <si>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</si>
  <si>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</si>
  <si>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</si>
  <si>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</si>
  <si>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</si>
  <si>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</si>
  <si>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</si>
  <si>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</si>
  <si>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</si>
  <si>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</si>
  <si>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</si>
  <si>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</si>
  <si>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</si>
  <si>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</si>
  <si>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</si>
  <si>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</si>
  <si>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</si>
  <si>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</si>
  <si>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</si>
  <si>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</si>
  <si>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</si>
  <si>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</si>
  <si>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</si>
  <si>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</si>
  <si>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</si>
  <si>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</si>
  <si>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</si>
  <si>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</si>
  <si>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</si>
  <si>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</si>
  <si>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</si>
  <si>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</si>
  <si>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</si>
  <si>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</si>
  <si>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</si>
  <si>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</si>
  <si>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</si>
  <si>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</si>
  <si>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</si>
  <si>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</si>
  <si>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</si>
  <si>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</si>
  <si>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</si>
  <si>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</si>
  <si>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</si>
  <si>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</si>
  <si>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</si>
  <si>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</si>
  <si>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</si>
  <si>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</si>
  <si>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</si>
  <si>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</si>
  <si>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</si>
  <si>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</si>
  <si>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</si>
  <si>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</si>
  <si>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</si>
  <si>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</si>
  <si>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</si>
  <si>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</si>
  <si>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</si>
  <si>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</si>
  <si>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</si>
  <si>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</si>
  <si>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</si>
  <si>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</si>
  <si>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</si>
  <si>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</si>
  <si>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</si>
  <si>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</si>
  <si>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</si>
  <si>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</si>
  <si>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</si>
  <si>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</si>
  <si>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</si>
  <si>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</si>
  <si>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</si>
  <si>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</si>
  <si>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</si>
  <si>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</si>
  <si>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</si>
  <si>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</si>
  <si>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</si>
  <si>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</si>
  <si>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</si>
  <si>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</si>
  <si>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</si>
  <si>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</si>
  <si>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</si>
  <si>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</si>
  <si>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</si>
  <si>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</si>
  <si>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</si>
  <si>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Mineralwasser</t>
  </si>
  <si>
    <t>Eaux minérales naturelles</t>
  </si>
  <si>
    <t>Acque minerali naturali</t>
  </si>
  <si>
    <t>Mineral water</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</si>
  <si>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</si>
  <si>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</si>
  <si>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</si>
  <si>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</si>
  <si>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</si>
  <si>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</si>
  <si>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</si>
  <si>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</si>
  <si>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</si>
  <si>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</si>
  <si>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</si>
  <si>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</si>
  <si>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</si>
  <si>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</si>
  <si>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</si>
  <si>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</si>
  <si>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</si>
  <si>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</si>
  <si>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</si>
  <si>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</si>
  <si>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</si>
  <si>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</si>
  <si>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</si>
  <si>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</si>
  <si>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</si>
  <si>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</si>
  <si>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</si>
  <si>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</si>
  <si>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</si>
  <si>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</si>
  <si>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</si>
  <si>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</si>
  <si>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</si>
  <si>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</si>
  <si>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</si>
  <si>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</si>
  <si>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</si>
  <si>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</si>
  <si>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</si>
  <si>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</si>
  <si>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</si>
  <si>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</si>
  <si>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</si>
  <si>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</si>
  <si>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</si>
  <si>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</si>
  <si>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</si>
  <si>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</si>
  <si>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</si>
  <si>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</si>
  <si>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</si>
  <si>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</si>
  <si>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</si>
  <si>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</si>
  <si>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</si>
  <si>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</si>
  <si>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</si>
  <si>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</si>
  <si>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</si>
  <si>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</si>
  <si>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</si>
  <si>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</si>
  <si>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</si>
  <si>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</si>
  <si>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</si>
  <si>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</si>
  <si>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</si>
  <si>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</si>
  <si>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</si>
  <si>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</si>
  <si>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</si>
  <si>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</si>
  <si>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</si>
  <si>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</si>
  <si>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</si>
  <si>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</si>
  <si>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</si>
  <si>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</si>
  <si>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</si>
  <si>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</si>
  <si>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</si>
  <si>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</si>
  <si>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</si>
  <si>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</si>
  <si>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</si>
  <si>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</si>
  <si>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</si>
  <si>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</si>
  <si>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</si>
  <si>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</si>
  <si>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</si>
  <si>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</si>
  <si>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</si>
  <si>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</si>
  <si>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</si>
  <si>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</si>
  <si>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</si>
  <si>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</si>
  <si>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</si>
  <si>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</si>
  <si>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</si>
  <si>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</si>
  <si>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</si>
  <si>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</si>
  <si>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</si>
  <si>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</si>
  <si>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</si>
  <si>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</si>
  <si>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</si>
  <si>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</si>
  <si>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</si>
  <si>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</si>
  <si>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</si>
  <si>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</si>
  <si>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</si>
  <si>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</si>
  <si>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</si>
  <si>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</si>
  <si>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</si>
  <si>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</si>
  <si>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</si>
  <si>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</si>
  <si>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</si>
  <si>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</si>
  <si>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</si>
  <si>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</si>
  <si>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</si>
  <si>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</si>
  <si>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</si>
  <si>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</si>
  <si>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</si>
  <si>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</si>
  <si>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</si>
  <si>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</si>
  <si>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</si>
  <si>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</si>
  <si>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</si>
  <si>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</si>
  <si>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</si>
  <si>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</si>
  <si>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</si>
  <si>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</si>
  <si>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</si>
  <si>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</si>
  <si>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</si>
  <si>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</si>
  <si>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</si>
  <si>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</si>
  <si>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</si>
  <si>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</si>
  <si>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</si>
  <si>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</si>
  <si>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</si>
  <si>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</si>
  <si>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</si>
  <si>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</si>
  <si>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</si>
  <si>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</si>
  <si>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</si>
  <si>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</si>
  <si>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</si>
  <si>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</si>
  <si>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</si>
  <si>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</si>
  <si>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</si>
  <si>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</si>
  <si>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</si>
  <si>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</si>
  <si>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</si>
  <si>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</si>
  <si>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</si>
  <si>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</si>
  <si>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</si>
  <si>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</si>
  <si>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</si>
  <si>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</si>
  <si>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</si>
  <si>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</si>
  <si>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</si>
  <si>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</si>
  <si>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</si>
  <si>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</si>
  <si>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</si>
  <si>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</si>
  <si>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</si>
  <si>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</si>
  <si>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</si>
  <si>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</si>
  <si>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</si>
  <si>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</si>
  <si>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</si>
  <si>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</si>
  <si>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</si>
  <si>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</si>
  <si>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</si>
  <si>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</si>
  <si>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</si>
  <si>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</si>
  <si>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</si>
  <si>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</si>
  <si>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</si>
  <si>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</si>
  <si>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</si>
  <si>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</si>
  <si>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</si>
  <si>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</si>
  <si>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</si>
  <si>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</si>
  <si>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</si>
  <si>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</si>
  <si>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</si>
  <si>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</si>
  <si>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</si>
  <si>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</si>
  <si>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</si>
  <si>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</si>
  <si>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</si>
  <si>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</si>
  <si>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</si>
  <si>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</si>
  <si>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</si>
  <si>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</si>
  <si>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</si>
  <si>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</si>
  <si>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</si>
  <si>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</si>
  <si>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</si>
  <si>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</si>
  <si>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</si>
  <si>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</si>
  <si>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</si>
  <si>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</si>
  <si>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</si>
  <si>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</si>
  <si>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</si>
  <si>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</si>
  <si>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</si>
  <si>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</si>
  <si>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</si>
  <si>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</si>
  <si>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</si>
  <si>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</si>
  <si>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</si>
  <si>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</si>
  <si>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</si>
  <si>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</si>
  <si>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</si>
  <si>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</si>
  <si>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</si>
  <si>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</si>
  <si>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</si>
  <si>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</si>
  <si>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</si>
  <si>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</si>
  <si>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</si>
  <si>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</si>
  <si>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</si>
  <si>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</si>
  <si>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</si>
  <si>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</si>
  <si>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</si>
  <si>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</si>
  <si>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</si>
  <si>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</si>
  <si>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</si>
  <si>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</si>
  <si>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</si>
  <si>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</si>
  <si>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</si>
  <si>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</si>
  <si>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</si>
  <si>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</si>
  <si>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</si>
  <si>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</si>
  <si>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</si>
  <si>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</si>
  <si>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</si>
  <si>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</si>
  <si>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</si>
  <si>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</si>
  <si>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</si>
  <si>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</si>
  <si>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</si>
  <si>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</si>
  <si>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</si>
  <si>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</si>
  <si>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</si>
  <si>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</si>
  <si>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</si>
  <si>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</si>
  <si>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</si>
  <si>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</si>
  <si>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</si>
  <si>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</si>
  <si>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</si>
  <si>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</si>
  <si>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</si>
  <si>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</si>
  <si>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</si>
  <si>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</si>
  <si>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</si>
  <si>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</si>
  <si>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</si>
  <si>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</si>
  <si>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</si>
  <si>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</si>
  <si>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</si>
  <si>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</si>
  <si>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</si>
  <si>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</si>
  <si>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</si>
  <si>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</si>
  <si>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</si>
  <si>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</si>
  <si>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</si>
  <si>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</si>
  <si>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</si>
  <si>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</si>
  <si>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</si>
  <si>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</si>
  <si>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</si>
  <si>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</si>
  <si>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</si>
  <si>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</si>
  <si>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</si>
  <si>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</si>
  <si>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</si>
  <si>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</si>
  <si>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</si>
  <si>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</si>
  <si>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</si>
  <si>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</si>
  <si>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</si>
  <si>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</si>
  <si>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</si>
  <si>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</si>
  <si>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</si>
  <si>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</si>
  <si>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</si>
  <si>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</si>
  <si>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</si>
  <si>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</si>
  <si>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</si>
  <si>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</si>
  <si>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</si>
  <si>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</si>
  <si>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</si>
  <si>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</si>
  <si>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</si>
  <si>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</si>
  <si>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</si>
  <si>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</si>
  <si>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</si>
  <si>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</si>
  <si>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</si>
  <si>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</si>
  <si>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</si>
  <si>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</si>
  <si>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</si>
  <si>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</si>
  <si>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</si>
  <si>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</si>
  <si>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</si>
  <si>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</si>
  <si>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</si>
  <si>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</si>
  <si>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</si>
  <si>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</si>
  <si>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</si>
  <si>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</si>
  <si>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</si>
  <si>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</si>
  <si>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</si>
  <si>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</si>
  <si>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</si>
  <si>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</si>
  <si>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</si>
  <si>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</si>
  <si>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</si>
  <si>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</si>
  <si>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</si>
  <si>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</si>
  <si>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</si>
  <si>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</si>
  <si>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</si>
  <si>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</si>
  <si>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</si>
  <si>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</si>
  <si>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</si>
  <si>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</si>
  <si>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</si>
  <si>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</si>
  <si>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</si>
  <si>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</si>
  <si>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</si>
  <si>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</si>
  <si>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</si>
  <si>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</si>
  <si>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</si>
  <si>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</si>
  <si>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</si>
  <si>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</si>
  <si>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</si>
  <si>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</si>
  <si>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</si>
  <si>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</si>
  <si>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</si>
  <si>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</si>
  <si>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</si>
  <si>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</si>
  <si>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</si>
  <si>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</si>
  <si>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</si>
  <si>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</si>
  <si>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</si>
  <si>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</si>
  <si>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</si>
  <si>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</si>
  <si>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</si>
  <si>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</si>
  <si>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</si>
  <si>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</si>
  <si>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</si>
  <si>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</si>
  <si>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</si>
  <si>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</si>
  <si>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</si>
  <si>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</si>
  <si>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</si>
  <si>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</si>
  <si>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</si>
  <si>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</si>
  <si>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</si>
  <si>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</si>
  <si>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</si>
  <si>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</si>
  <si>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</si>
  <si>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</si>
  <si>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</si>
  <si>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</si>
  <si>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</si>
  <si>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</si>
  <si>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</si>
  <si>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</si>
  <si>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</si>
  <si>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</si>
  <si>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</si>
  <si>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</si>
  <si>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</si>
  <si>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</si>
  <si>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</si>
  <si>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</si>
  <si>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</si>
  <si>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</si>
  <si>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</si>
  <si>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</si>
  <si>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</si>
  <si>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</si>
  <si>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</si>
  <si>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</si>
  <si>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</si>
  <si>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</si>
  <si>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</si>
  <si>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</si>
  <si>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</si>
  <si>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</si>
  <si>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</si>
  <si>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</si>
  <si>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</si>
  <si>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</si>
  <si>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</si>
  <si>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</si>
  <si>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</si>
  <si>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</si>
  <si>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</si>
  <si>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</si>
  <si>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</si>
  <si>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</si>
  <si>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</si>
  <si>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</si>
  <si>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</si>
  <si>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</si>
  <si>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</si>
  <si>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</si>
  <si>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</si>
  <si>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</si>
  <si>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</si>
  <si>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</si>
  <si>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</si>
  <si>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</si>
  <si>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</si>
  <si>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</si>
  <si>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</si>
  <si>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</si>
  <si>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</si>
  <si>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</si>
  <si>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</si>
  <si>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</si>
  <si>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</si>
  <si>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</si>
  <si>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</si>
  <si>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</si>
  <si>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</si>
  <si>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</si>
  <si>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</si>
  <si>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</si>
  <si>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</si>
  <si>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</si>
  <si>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</si>
  <si>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</si>
  <si>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</si>
  <si>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</si>
  <si>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</si>
  <si>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</si>
  <si>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</si>
  <si>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</si>
  <si>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</si>
  <si>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</si>
  <si>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</si>
  <si>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</si>
  <si>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</si>
  <si>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</si>
  <si>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</si>
  <si>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</si>
  <si>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</si>
  <si>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</si>
  <si>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</si>
  <si>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</si>
  <si>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</si>
  <si>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</si>
  <si>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</si>
  <si>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</si>
  <si>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</si>
  <si>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</si>
  <si>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</si>
  <si>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</si>
  <si>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</si>
  <si>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</si>
  <si>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</si>
  <si>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</si>
  <si>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</si>
  <si>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</si>
  <si>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</si>
  <si>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</si>
  <si>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</si>
  <si>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</si>
  <si>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</si>
  <si>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</si>
  <si>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</si>
  <si>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</si>
  <si>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</si>
  <si>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</si>
  <si>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</si>
  <si>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</si>
  <si>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</si>
  <si>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</si>
  <si>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</si>
  <si>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</si>
  <si>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</si>
  <si>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</si>
  <si>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</si>
  <si>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</si>
  <si>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</si>
  <si>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</si>
  <si>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</si>
  <si>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</si>
  <si>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</si>
  <si>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</si>
  <si>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</si>
  <si>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</si>
  <si>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</si>
  <si>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</si>
  <si>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</si>
  <si>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</si>
  <si>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</si>
  <si>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</si>
  <si>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Walzprodukte</t>
  </si>
  <si>
    <t>Produits laminés</t>
  </si>
  <si>
    <t>Prodotti laminati</t>
  </si>
  <si>
    <t>Aluminium rolled products</t>
  </si>
  <si>
    <t>&lt;PPI.24.42.22&gt;</t>
  </si>
  <si>
    <t>Strangpressprodukte</t>
  </si>
  <si>
    <t>Produits pressés</t>
  </si>
  <si>
    <t>Prodotti pressati</t>
  </si>
  <si>
    <t>Extruder products</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</si>
  <si>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</si>
  <si>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</si>
  <si>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</si>
  <si>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</si>
  <si>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</si>
  <si>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</si>
  <si>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</si>
  <si>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</si>
  <si>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</si>
  <si>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</si>
  <si>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</si>
  <si>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</si>
  <si>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</si>
  <si>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</si>
  <si>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</si>
  <si>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</si>
  <si>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</si>
  <si>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</si>
  <si>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</si>
  <si>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</si>
  <si>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</si>
  <si>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</si>
  <si>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</si>
  <si>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</si>
  <si>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</si>
  <si>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</si>
  <si>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</si>
  <si>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</si>
  <si>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</si>
  <si>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</si>
  <si>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</si>
  <si>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</si>
  <si>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</si>
  <si>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</si>
  <si>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</si>
  <si>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</si>
  <si>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</si>
  <si>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</si>
  <si>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</si>
  <si>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</si>
  <si>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</si>
  <si>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</si>
  <si>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</si>
  <si>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</si>
  <si>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</si>
  <si>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</si>
  <si>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</si>
  <si>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</si>
  <si>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</si>
  <si>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</si>
  <si>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</si>
  <si>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</si>
  <si>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</si>
  <si>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</si>
  <si>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</si>
  <si>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</si>
  <si>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</si>
  <si>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</si>
  <si>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</si>
  <si>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</si>
  <si>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</si>
  <si>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</si>
  <si>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</si>
  <si>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</si>
  <si>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</si>
  <si>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</si>
  <si>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</si>
  <si>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</si>
  <si>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</si>
  <si>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</si>
  <si>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</si>
  <si>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</si>
  <si>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</si>
  <si>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</si>
  <si>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</si>
  <si>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</si>
  <si>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</si>
  <si>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</si>
  <si>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</si>
  <si>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</si>
  <si>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</si>
  <si>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</si>
  <si>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</si>
  <si>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</si>
  <si>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</si>
  <si>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</si>
  <si>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</si>
  <si>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</si>
  <si>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</si>
  <si>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</si>
  <si>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</si>
  <si>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</si>
  <si>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</si>
  <si>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</si>
  <si>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</si>
  <si>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</si>
  <si>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</si>
  <si>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</si>
  <si>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</si>
  <si>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</si>
  <si>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</si>
  <si>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</si>
  <si>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</si>
  <si>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</si>
  <si>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</si>
  <si>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</si>
  <si>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</si>
  <si>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</si>
  <si>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</si>
  <si>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</si>
  <si>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</si>
  <si>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</si>
  <si>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</si>
  <si>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</si>
  <si>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</si>
  <si>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</si>
  <si>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</si>
  <si>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</si>
  <si>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</si>
  <si>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</si>
  <si>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</si>
  <si>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</si>
  <si>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</si>
  <si>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</si>
  <si>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</si>
  <si>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</si>
  <si>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</si>
  <si>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</si>
  <si>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</si>
  <si>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</si>
  <si>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</si>
  <si>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</si>
  <si>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</si>
  <si>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</si>
  <si>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</si>
  <si>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</si>
  <si>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</si>
  <si>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</si>
  <si>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</si>
  <si>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</si>
  <si>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</si>
  <si>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</si>
  <si>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</si>
  <si>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</si>
  <si>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</si>
  <si>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</si>
  <si>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</si>
  <si>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</si>
  <si>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</si>
  <si>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</si>
  <si>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</si>
  <si>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</si>
  <si>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</si>
  <si>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</si>
  <si>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</si>
  <si>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</si>
  <si>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</si>
  <si>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</si>
  <si>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</si>
  <si>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</si>
  <si>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</si>
  <si>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</si>
  <si>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</si>
  <si>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</si>
  <si>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</si>
  <si>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</si>
  <si>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</si>
  <si>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</si>
  <si>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</si>
  <si>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</si>
  <si>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</si>
  <si>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</si>
  <si>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</si>
  <si>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</si>
  <si>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</si>
  <si>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</si>
  <si>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</si>
  <si>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</si>
  <si>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</si>
  <si>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</si>
  <si>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</si>
  <si>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</si>
  <si>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</si>
  <si>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</si>
  <si>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</si>
  <si>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</si>
  <si>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</si>
  <si>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</si>
  <si>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</si>
  <si>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</si>
  <si>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</si>
  <si>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</si>
  <si>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</si>
  <si>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</si>
  <si>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</si>
  <si>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</si>
  <si>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</si>
  <si>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</si>
  <si>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</si>
  <si>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</si>
  <si>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</si>
  <si>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</si>
  <si>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</si>
  <si>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</si>
  <si>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</si>
  <si>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</si>
  <si>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</si>
  <si>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</si>
  <si>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</si>
  <si>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</si>
  <si>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</si>
  <si>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</si>
  <si>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</si>
  <si>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</si>
  <si>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</si>
  <si>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</si>
  <si>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</si>
  <si>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</si>
  <si>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</si>
  <si>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</si>
  <si>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</si>
  <si>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</si>
  <si>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</si>
  <si>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</si>
  <si>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</si>
  <si>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</si>
  <si>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</si>
  <si>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</si>
  <si>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</si>
  <si>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</si>
  <si>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</si>
  <si>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</si>
  <si>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</si>
  <si>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</si>
  <si>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</si>
  <si>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</si>
  <si>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</si>
  <si>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</si>
  <si>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</si>
  <si>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</si>
  <si>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</si>
  <si>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</si>
  <si>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</si>
  <si>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</si>
  <si>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</si>
  <si>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</si>
  <si>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</si>
  <si>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</si>
  <si>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</si>
  <si>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</si>
  <si>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</si>
  <si>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</si>
  <si>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</si>
  <si>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</si>
  <si>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</si>
  <si>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</si>
  <si>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</si>
  <si>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</si>
  <si>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</si>
  <si>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</si>
  <si>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</si>
  <si>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</si>
  <si>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</si>
  <si>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</si>
  <si>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</si>
  <si>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</si>
  <si>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</si>
  <si>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</si>
  <si>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</si>
  <si>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</si>
  <si>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</si>
  <si>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</si>
  <si>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</si>
  <si>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</si>
  <si>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</si>
  <si>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</si>
  <si>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</si>
  <si>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</si>
  <si>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</si>
  <si>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</si>
  <si>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</si>
  <si>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</si>
  <si>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</si>
  <si>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</si>
  <si>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</si>
  <si>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</si>
  <si>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</si>
  <si>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</si>
  <si>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</si>
  <si>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</si>
  <si>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</si>
  <si>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</si>
  <si>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</si>
  <si>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</si>
  <si>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</si>
  <si>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</si>
  <si>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</si>
  <si>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</si>
  <si>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</si>
  <si>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</si>
  <si>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</si>
  <si>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</si>
  <si>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</si>
  <si>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</si>
  <si>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</si>
  <si>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</si>
  <si>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</si>
  <si>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</si>
  <si>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</si>
  <si>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</si>
  <si>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</si>
  <si>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</si>
  <si>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</si>
  <si>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</si>
  <si>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</si>
  <si>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</si>
  <si>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</si>
  <si>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</si>
  <si>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</si>
  <si>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</si>
  <si>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</si>
  <si>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</si>
  <si>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</si>
  <si>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</si>
  <si>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</si>
  <si>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</si>
  <si>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</si>
  <si>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</si>
  <si>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</si>
  <si>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</si>
  <si>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</si>
  <si>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</si>
  <si>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</si>
  <si>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</si>
  <si>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</si>
  <si>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</si>
  <si>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</si>
  <si>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</si>
  <si>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</si>
  <si>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</si>
  <si>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</si>
  <si>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</si>
  <si>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</si>
  <si>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</si>
  <si>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</si>
  <si>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</si>
  <si>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</si>
  <si>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</si>
  <si>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</si>
  <si>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</si>
  <si>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</si>
  <si>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</si>
  <si>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</si>
  <si>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</si>
  <si>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</si>
  <si>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</si>
  <si>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</si>
  <si>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</si>
  <si>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</si>
  <si>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</si>
  <si>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</si>
  <si>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</si>
  <si>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</si>
  <si>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</si>
  <si>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</si>
  <si>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</si>
  <si>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</si>
  <si>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</si>
  <si>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</si>
  <si>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</si>
  <si>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</si>
  <si>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</si>
  <si>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</si>
  <si>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</si>
  <si>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</si>
  <si>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</si>
  <si>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</si>
  <si>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</si>
  <si>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</si>
  <si>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</si>
  <si>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</si>
  <si>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</si>
  <si>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</si>
  <si>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</si>
  <si>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</si>
  <si>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</si>
  <si>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</si>
  <si>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</si>
  <si>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</si>
  <si>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</si>
  <si>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</si>
  <si>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</si>
  <si>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</si>
  <si>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</si>
  <si>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</si>
  <si>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</si>
  <si>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</si>
  <si>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</si>
  <si>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</si>
  <si>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</si>
  <si>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</si>
  <si>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</si>
  <si>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</si>
  <si>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</si>
  <si>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</si>
  <si>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</si>
  <si>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</si>
  <si>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</si>
  <si>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</si>
  <si>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</si>
  <si>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</si>
  <si>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</si>
  <si>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</si>
  <si>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</si>
  <si>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</si>
  <si>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</si>
  <si>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</si>
  <si>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</si>
  <si>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</si>
  <si>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</si>
  <si>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</si>
  <si>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</si>
  <si>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</si>
  <si>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</si>
  <si>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</si>
  <si>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</si>
  <si>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</si>
  <si>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</si>
  <si>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</si>
  <si>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</si>
  <si>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</si>
  <si>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</si>
  <si>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</si>
  <si>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</si>
  <si>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</si>
  <si>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</si>
  <si>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</si>
  <si>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</si>
  <si>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</si>
  <si>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</si>
  <si>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</si>
  <si>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</si>
  <si>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</si>
  <si>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</si>
  <si>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</si>
  <si>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</si>
  <si>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</si>
  <si>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</si>
  <si>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</si>
  <si>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</si>
  <si>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</si>
  <si>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</si>
  <si>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</si>
  <si>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</si>
  <si>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</si>
  <si>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</si>
  <si>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</si>
  <si>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</si>
  <si>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</si>
  <si>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</si>
  <si>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</si>
  <si>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</si>
  <si>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</si>
  <si>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</si>
  <si>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</si>
  <si>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</si>
  <si>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</si>
  <si>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</si>
  <si>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</si>
  <si>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</si>
  <si>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</si>
  <si>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</si>
  <si>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</si>
  <si>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</si>
  <si>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</si>
  <si>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</si>
  <si>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</si>
  <si>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</si>
  <si>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</si>
  <si>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</si>
  <si>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</si>
  <si>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</si>
  <si>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</si>
  <si>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</si>
  <si>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</si>
  <si>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</si>
  <si>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</si>
  <si>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</si>
  <si>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</si>
  <si>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</si>
  <si>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</si>
  <si>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</si>
  <si>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</si>
  <si>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</si>
  <si>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</si>
  <si>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</si>
  <si>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</si>
  <si>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</si>
  <si>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</si>
  <si>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</si>
  <si>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</si>
  <si>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</si>
  <si>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</si>
  <si>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</si>
  <si>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</si>
  <si>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</si>
  <si>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</si>
  <si>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</si>
  <si>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</si>
  <si>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</si>
  <si>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</si>
  <si>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</si>
  <si>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</si>
  <si>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</si>
  <si>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</si>
  <si>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</si>
  <si>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</si>
  <si>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</si>
  <si>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</si>
  <si>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</si>
  <si>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</si>
  <si>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</si>
  <si>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</si>
  <si>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</si>
  <si>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</si>
  <si>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</si>
  <si>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</si>
  <si>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</si>
  <si>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</si>
  <si>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</si>
  <si>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</si>
  <si>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</si>
  <si>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</si>
  <si>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</si>
  <si>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</si>
  <si>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</si>
  <si>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</si>
  <si>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</si>
  <si>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</si>
  <si>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</si>
  <si>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</si>
  <si>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</si>
  <si>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</si>
  <si>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</si>
  <si>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</si>
  <si>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</si>
  <si>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</si>
  <si>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</si>
  <si>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</si>
  <si>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</si>
  <si>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</si>
  <si>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</si>
  <si>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</si>
  <si>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</si>
  <si>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</si>
  <si>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</si>
  <si>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</si>
  <si>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</si>
  <si>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&lt;IPI.01.22&gt;</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</si>
  <si>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</si>
  <si>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</si>
  <si>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</si>
  <si>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</si>
  <si>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</si>
  <si>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</si>
  <si>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</si>
  <si>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</si>
  <si>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</si>
  <si>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</si>
  <si>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</si>
  <si>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</si>
  <si>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</si>
  <si>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&lt;IPI.01.23&gt;</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</si>
  <si>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</si>
  <si>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</si>
  <si>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</si>
  <si>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</si>
  <si>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</si>
  <si>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</si>
  <si>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</si>
  <si>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</si>
  <si>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</si>
  <si>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</si>
  <si>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</si>
  <si>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</si>
  <si>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</si>
  <si>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</si>
  <si>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</si>
  <si>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</si>
  <si>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</si>
  <si>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</si>
  <si>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</si>
  <si>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</si>
  <si>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</si>
  <si>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</si>
  <si>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</si>
  <si>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</si>
  <si>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</si>
  <si>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</si>
  <si>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</si>
  <si>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</si>
  <si>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</si>
  <si>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</si>
  <si>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</si>
  <si>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</si>
  <si>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</si>
  <si>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</si>
  <si>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</si>
  <si>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</si>
  <si>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</si>
  <si>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</si>
  <si>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</si>
  <si>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</si>
  <si>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</si>
  <si>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</si>
  <si>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</si>
  <si>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</si>
  <si>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</si>
  <si>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</si>
  <si>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</si>
  <si>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</si>
  <si>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</si>
  <si>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</si>
  <si>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</si>
  <si>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</si>
  <si>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</si>
  <si>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</si>
  <si>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</si>
  <si>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</si>
  <si>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</si>
  <si>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</si>
  <si>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</si>
  <si>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</si>
  <si>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</si>
  <si>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</si>
  <si>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</si>
  <si>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</si>
  <si>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Kakao</t>
  </si>
  <si>
    <t>Cacao</t>
  </si>
  <si>
    <t>Cocoa</t>
  </si>
  <si>
    <t>&lt;IPI.01.3&gt;</t>
  </si>
  <si>
    <t>&lt;IPI.01.4&gt;</t>
  </si>
  <si>
    <t>&lt;IPI.B&gt;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</si>
  <si>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</si>
  <si>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</si>
  <si>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</si>
  <si>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</si>
  <si>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</si>
  <si>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</si>
  <si>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</si>
  <si>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</si>
  <si>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</si>
  <si>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</si>
  <si>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</si>
  <si>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</si>
  <si>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</si>
  <si>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</si>
  <si>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</si>
  <si>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</si>
  <si>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</si>
  <si>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</si>
  <si>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</si>
  <si>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</si>
  <si>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</si>
  <si>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</si>
  <si>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</si>
  <si>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</si>
  <si>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</si>
  <si>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</si>
  <si>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</si>
  <si>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</si>
  <si>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</si>
  <si>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</si>
  <si>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</si>
  <si>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</si>
  <si>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</si>
  <si>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</si>
  <si>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</si>
  <si>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</si>
  <si>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</si>
  <si>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</si>
  <si>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</si>
  <si>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</si>
  <si>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</si>
  <si>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</si>
  <si>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</si>
  <si>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</si>
  <si>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</si>
  <si>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</si>
  <si>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</si>
  <si>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</si>
  <si>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</si>
  <si>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</si>
  <si>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</si>
  <si>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</si>
  <si>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</si>
  <si>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</si>
  <si>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</si>
  <si>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</si>
  <si>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</si>
  <si>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</si>
  <si>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</si>
  <si>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</si>
  <si>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</si>
  <si>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</si>
  <si>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</si>
  <si>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</si>
  <si>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</si>
  <si>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</si>
  <si>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</si>
  <si>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</si>
  <si>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</si>
  <si>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</si>
  <si>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</si>
  <si>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</si>
  <si>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</si>
  <si>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</si>
  <si>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</si>
  <si>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</si>
  <si>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</si>
  <si>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</si>
  <si>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</si>
  <si>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</si>
  <si>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</si>
  <si>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</si>
  <si>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</si>
  <si>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</si>
  <si>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</si>
  <si>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</si>
  <si>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</si>
  <si>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</si>
  <si>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</si>
  <si>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</si>
  <si>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</si>
  <si>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</si>
  <si>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</si>
  <si>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</si>
  <si>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</si>
  <si>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</si>
  <si>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</si>
  <si>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</si>
  <si>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</si>
  <si>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</si>
  <si>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</si>
  <si>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</si>
  <si>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</si>
  <si>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</si>
  <si>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&lt;IPI.12&gt;</t>
  </si>
  <si>
    <t>&lt;IPI.13&gt;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</si>
  <si>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</si>
  <si>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</si>
  <si>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</si>
  <si>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</si>
  <si>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</si>
  <si>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</si>
  <si>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</si>
  <si>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</si>
  <si>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</si>
  <si>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</si>
  <si>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</si>
  <si>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</si>
  <si>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</si>
  <si>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</si>
  <si>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</si>
  <si>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</si>
  <si>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</si>
  <si>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</si>
  <si>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</si>
  <si>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</si>
  <si>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</si>
  <si>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</si>
  <si>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</si>
  <si>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</si>
  <si>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</si>
  <si>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</si>
  <si>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</si>
  <si>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</si>
  <si>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</si>
  <si>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</si>
  <si>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</si>
  <si>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</si>
  <si>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</si>
  <si>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</si>
  <si>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</si>
  <si>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</si>
  <si>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</si>
  <si>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</si>
  <si>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</si>
  <si>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</si>
  <si>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</si>
  <si>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</si>
  <si>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</si>
  <si>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</si>
  <si>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</si>
  <si>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</si>
  <si>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</si>
  <si>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</si>
  <si>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</si>
  <si>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</si>
  <si>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</si>
  <si>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</si>
  <si>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</si>
  <si>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</si>
  <si>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</si>
  <si>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</si>
  <si>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</si>
  <si>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</si>
  <si>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</si>
  <si>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</si>
  <si>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</si>
  <si>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</si>
  <si>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</si>
  <si>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</si>
  <si>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</si>
  <si>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</si>
  <si>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</si>
  <si>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</si>
  <si>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</si>
  <si>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</si>
  <si>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</si>
  <si>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</si>
  <si>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</si>
  <si>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</si>
  <si>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</si>
  <si>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</si>
  <si>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</si>
  <si>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</si>
  <si>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</si>
  <si>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</si>
  <si>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</si>
  <si>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</si>
  <si>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</si>
  <si>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</si>
  <si>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</si>
  <si>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</si>
  <si>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</si>
  <si>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</si>
  <si>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</si>
  <si>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</si>
  <si>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</si>
  <si>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</si>
  <si>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</si>
  <si>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</si>
  <si>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</si>
  <si>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</si>
  <si>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</si>
  <si>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</si>
  <si>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</si>
  <si>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</si>
  <si>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</si>
  <si>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</si>
  <si>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</si>
  <si>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</si>
  <si>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</si>
  <si>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</si>
  <si>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</si>
  <si>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</si>
  <si>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</si>
  <si>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</si>
  <si>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</si>
  <si>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</si>
  <si>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</si>
  <si>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</si>
  <si>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</si>
  <si>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</si>
  <si>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</si>
  <si>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</si>
  <si>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</si>
  <si>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</si>
  <si>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</si>
  <si>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</si>
  <si>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</si>
  <si>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</si>
  <si>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</si>
  <si>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</si>
  <si>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</si>
  <si>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</si>
  <si>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</si>
  <si>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</si>
  <si>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</si>
  <si>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</si>
  <si>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</si>
  <si>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</si>
  <si>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</si>
  <si>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</si>
  <si>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</si>
  <si>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</si>
  <si>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</si>
  <si>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</si>
  <si>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</si>
  <si>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</si>
  <si>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</si>
  <si>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</si>
  <si>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</si>
  <si>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</si>
  <si>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</si>
  <si>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</si>
  <si>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</si>
  <si>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</si>
  <si>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</si>
  <si>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</si>
  <si>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</si>
  <si>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</si>
  <si>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</si>
  <si>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</si>
  <si>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</si>
  <si>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</si>
  <si>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</si>
  <si>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</si>
  <si>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</si>
  <si>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</si>
  <si>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</si>
  <si>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</si>
  <si>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</si>
  <si>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</si>
  <si>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</si>
  <si>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</si>
  <si>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</si>
  <si>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</si>
  <si>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</si>
  <si>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</si>
  <si>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</si>
  <si>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</si>
  <si>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</si>
  <si>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</si>
  <si>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</si>
  <si>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</si>
  <si>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</si>
  <si>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</si>
  <si>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</si>
  <si>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</si>
  <si>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</si>
  <si>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</si>
  <si>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</si>
  <si>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</si>
  <si>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</si>
  <si>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</si>
  <si>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</si>
  <si>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</si>
  <si>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</si>
  <si>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</si>
  <si>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</si>
  <si>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</si>
  <si>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</si>
  <si>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</si>
  <si>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</si>
  <si>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</si>
  <si>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</si>
  <si>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</si>
  <si>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</si>
  <si>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</si>
  <si>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</si>
  <si>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</si>
  <si>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</si>
  <si>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</si>
  <si>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</si>
  <si>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</si>
  <si>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</si>
  <si>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</si>
  <si>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</si>
  <si>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</si>
  <si>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</si>
  <si>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</si>
  <si>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</si>
  <si>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</si>
  <si>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</si>
  <si>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</si>
  <si>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</si>
  <si>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</si>
  <si>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</si>
  <si>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</si>
  <si>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</si>
  <si>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</si>
  <si>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</si>
  <si>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</si>
  <si>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</si>
  <si>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</si>
  <si>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</si>
  <si>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</si>
  <si>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</si>
  <si>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</si>
  <si>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</si>
  <si>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</si>
  <si>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</si>
  <si>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</si>
  <si>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</si>
  <si>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</si>
  <si>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</si>
  <si>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</si>
  <si>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</si>
  <si>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</si>
  <si>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</si>
  <si>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</si>
  <si>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</si>
  <si>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</si>
  <si>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</si>
  <si>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</si>
  <si>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</si>
  <si>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</si>
  <si>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</si>
  <si>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</si>
  <si>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</si>
  <si>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</si>
  <si>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</si>
  <si>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</si>
  <si>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</si>
  <si>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</si>
  <si>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</si>
  <si>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</si>
  <si>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</si>
  <si>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</si>
  <si>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</si>
  <si>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</si>
  <si>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</si>
  <si>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</si>
  <si>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</si>
  <si>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</si>
  <si>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</si>
  <si>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</si>
  <si>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</si>
  <si>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</si>
  <si>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</si>
  <si>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</si>
  <si>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</si>
  <si>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</si>
  <si>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</si>
  <si>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</si>
  <si>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</si>
  <si>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</si>
  <si>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</si>
  <si>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</si>
  <si>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</si>
  <si>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</si>
  <si>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</si>
  <si>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</si>
  <si>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</si>
  <si>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</si>
  <si>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</si>
  <si>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</si>
  <si>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</si>
  <si>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</si>
  <si>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</si>
  <si>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</si>
  <si>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&lt;IPI.24.42.22&gt;</t>
  </si>
  <si>
    <t>Blei, Zink und Zinn</t>
  </si>
  <si>
    <t>Plomb, zinc et étain</t>
  </si>
  <si>
    <t>Piombo, zinco e stagno</t>
  </si>
  <si>
    <t>Lead, zinc and tin</t>
  </si>
  <si>
    <t>Blei</t>
  </si>
  <si>
    <t>Plomb</t>
  </si>
  <si>
    <t>Piombo</t>
  </si>
  <si>
    <t>Lead</t>
  </si>
  <si>
    <t>Zink</t>
  </si>
  <si>
    <t>Zinc</t>
  </si>
  <si>
    <t>Zinco</t>
  </si>
  <si>
    <t>Zinn</t>
  </si>
  <si>
    <t>Étain</t>
  </si>
  <si>
    <t>Stagno</t>
  </si>
  <si>
    <t>Tin</t>
  </si>
  <si>
    <t>&lt;IPI.24.44&gt;</t>
  </si>
  <si>
    <t>&lt;IPI.24.44.1&gt;</t>
  </si>
  <si>
    <t>Rohkupfer</t>
  </si>
  <si>
    <t>Cuivre brut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</si>
  <si>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</si>
  <si>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</si>
  <si>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</si>
  <si>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</si>
  <si>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</si>
  <si>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</si>
  <si>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</si>
  <si>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</si>
  <si>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</si>
  <si>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</si>
  <si>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</si>
  <si>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</si>
  <si>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</si>
  <si>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</si>
  <si>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</si>
  <si>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</si>
  <si>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</si>
  <si>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</si>
  <si>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</si>
  <si>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</si>
  <si>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</si>
  <si>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</si>
  <si>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</si>
  <si>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</si>
  <si>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</si>
  <si>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</si>
  <si>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</si>
  <si>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</si>
  <si>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</si>
  <si>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</si>
  <si>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</si>
  <si>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</si>
  <si>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</si>
  <si>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</si>
  <si>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</si>
  <si>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</si>
  <si>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</si>
  <si>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</si>
  <si>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</si>
  <si>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</si>
  <si>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</si>
  <si>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</si>
  <si>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</si>
  <si>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</si>
  <si>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</si>
  <si>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</si>
  <si>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</si>
  <si>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</si>
  <si>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</si>
  <si>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</si>
  <si>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</si>
  <si>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</si>
  <si>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</si>
  <si>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</si>
  <si>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</si>
  <si>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</si>
  <si>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</si>
  <si>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</si>
  <si>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</si>
  <si>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</si>
  <si>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</si>
  <si>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</si>
  <si>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</si>
  <si>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</si>
  <si>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</si>
  <si>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</si>
  <si>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</si>
  <si>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</si>
  <si>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</si>
  <si>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</si>
  <si>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</si>
  <si>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</si>
  <si>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</si>
  <si>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</si>
  <si>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</si>
  <si>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</si>
  <si>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</si>
  <si>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</si>
  <si>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</si>
  <si>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</si>
  <si>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</si>
  <si>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</si>
  <si>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</si>
  <si>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</si>
  <si>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</si>
  <si>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</si>
  <si>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</si>
  <si>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</si>
  <si>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</si>
  <si>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</si>
  <si>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</si>
  <si>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</si>
  <si>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</si>
  <si>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</si>
  <si>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</si>
  <si>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</si>
  <si>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</si>
  <si>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</si>
  <si>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</si>
  <si>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</si>
  <si>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</si>
  <si>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</si>
  <si>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</si>
  <si>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</si>
  <si>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</si>
  <si>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</si>
  <si>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</si>
  <si>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</si>
  <si>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</si>
  <si>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</si>
  <si>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</si>
  <si>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</si>
  <si>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</si>
  <si>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</si>
  <si>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</si>
  <si>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</si>
  <si>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</si>
  <si>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</si>
  <si>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</si>
  <si>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</si>
  <si>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</si>
  <si>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</si>
  <si>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</si>
  <si>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</si>
  <si>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</si>
  <si>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</si>
  <si>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</si>
  <si>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</si>
  <si>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</si>
  <si>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</si>
  <si>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</si>
  <si>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</si>
  <si>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</si>
  <si>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</si>
  <si>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</si>
  <si>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</si>
  <si>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</si>
  <si>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</si>
  <si>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</si>
  <si>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</si>
  <si>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</si>
  <si>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</si>
  <si>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</si>
  <si>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</si>
  <si>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</si>
  <si>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</si>
  <si>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</si>
  <si>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</si>
  <si>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</si>
  <si>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</si>
  <si>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</si>
  <si>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</si>
  <si>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</si>
  <si>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</si>
  <si>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</si>
  <si>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</si>
  <si>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</si>
  <si>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</si>
  <si>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</si>
  <si>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</si>
  <si>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</si>
  <si>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</si>
  <si>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</si>
  <si>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</si>
  <si>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</si>
  <si>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</si>
  <si>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</si>
  <si>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</si>
  <si>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</si>
  <si>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</si>
  <si>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</si>
  <si>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</si>
  <si>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</si>
  <si>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</si>
  <si>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</si>
  <si>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</si>
  <si>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</si>
  <si>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</si>
  <si>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</si>
  <si>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</si>
  <si>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</si>
  <si>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</si>
  <si>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</si>
  <si>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</si>
  <si>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</si>
  <si>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</si>
  <si>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</si>
  <si>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</si>
  <si>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</si>
  <si>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</si>
  <si>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</si>
  <si>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</si>
  <si>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</si>
  <si>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</si>
  <si>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</si>
  <si>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</si>
  <si>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</si>
  <si>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</si>
  <si>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</si>
  <si>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</si>
  <si>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</si>
  <si>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</si>
  <si>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</si>
  <si>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</si>
  <si>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</si>
  <si>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</si>
  <si>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</si>
  <si>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</si>
  <si>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</si>
  <si>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</si>
  <si>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</si>
  <si>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</si>
  <si>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</si>
  <si>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</si>
  <si>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</si>
  <si>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</si>
  <si>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</si>
  <si>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</si>
  <si>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</si>
  <si>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</si>
  <si>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</si>
  <si>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</si>
  <si>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</si>
  <si>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</si>
  <si>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</si>
  <si>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</si>
  <si>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</si>
  <si>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</si>
  <si>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</si>
  <si>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</si>
  <si>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</si>
  <si>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</si>
  <si>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</si>
  <si>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</si>
  <si>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</si>
  <si>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</si>
  <si>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</si>
  <si>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</si>
  <si>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</si>
  <si>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</si>
  <si>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</si>
  <si>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</si>
  <si>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</si>
  <si>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</si>
  <si>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</si>
  <si>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</si>
  <si>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</si>
  <si>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</si>
  <si>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</si>
  <si>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</si>
  <si>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</si>
  <si>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</si>
  <si>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</si>
  <si>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</si>
  <si>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</si>
  <si>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</si>
  <si>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</si>
  <si>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</si>
  <si>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</si>
  <si>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</si>
  <si>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</si>
  <si>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</si>
  <si>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</si>
  <si>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</si>
  <si>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</si>
  <si>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</si>
  <si>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</si>
  <si>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</si>
  <si>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</si>
  <si>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</si>
  <si>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</si>
  <si>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</si>
  <si>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</si>
  <si>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</si>
  <si>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</si>
  <si>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</si>
  <si>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</si>
  <si>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</si>
  <si>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</si>
  <si>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</si>
  <si>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</si>
  <si>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</si>
  <si>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</si>
  <si>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</si>
  <si>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</si>
  <si>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</si>
  <si>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</si>
  <si>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</si>
  <si>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</si>
  <si>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</si>
  <si>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</si>
  <si>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</si>
  <si>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</si>
  <si>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</si>
  <si>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</si>
  <si>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</si>
  <si>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</si>
  <si>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</si>
  <si>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</si>
  <si>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</si>
  <si>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</si>
  <si>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</si>
  <si>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</si>
  <si>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</si>
  <si>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</si>
  <si>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</si>
  <si>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</si>
  <si>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</si>
  <si>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</si>
  <si>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</si>
  <si>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</si>
  <si>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</si>
  <si>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</si>
  <si>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</si>
  <si>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</si>
  <si>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</si>
  <si>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</si>
  <si>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</si>
  <si>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</si>
  <si>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</si>
  <si>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</si>
  <si>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</si>
  <si>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</si>
  <si>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</si>
  <si>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</si>
  <si>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</si>
  <si>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</si>
  <si>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</si>
  <si>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</si>
  <si>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</si>
  <si>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</si>
  <si>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</si>
  <si>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</si>
  <si>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</si>
  <si>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</si>
  <si>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</si>
  <si>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</si>
  <si>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</si>
  <si>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</si>
  <si>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</si>
  <si>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</si>
  <si>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</si>
  <si>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</si>
  <si>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</si>
  <si>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</si>
  <si>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</si>
  <si>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</si>
  <si>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</si>
  <si>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</si>
  <si>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</si>
  <si>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</si>
  <si>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</si>
  <si>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</si>
  <si>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</si>
  <si>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</si>
  <si>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</si>
  <si>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</si>
  <si>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</si>
  <si>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</si>
  <si>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</si>
  <si>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</si>
  <si>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</si>
  <si>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</si>
  <si>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</si>
  <si>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</si>
  <si>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</si>
  <si>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</si>
  <si>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</si>
  <si>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</si>
  <si>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</si>
  <si>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</si>
  <si>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</si>
  <si>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</si>
  <si>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</si>
  <si>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</si>
  <si>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</si>
  <si>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</si>
  <si>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</si>
  <si>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</si>
  <si>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</si>
  <si>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</si>
  <si>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</si>
  <si>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</si>
  <si>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</si>
  <si>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</si>
  <si>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</si>
  <si>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</si>
  <si>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</si>
  <si>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</si>
  <si>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</si>
  <si>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</si>
  <si>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</si>
  <si>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</si>
  <si>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</si>
  <si>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</si>
  <si>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</si>
  <si>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</si>
  <si>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</si>
  <si>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</si>
  <si>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</si>
  <si>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</si>
  <si>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</si>
  <si>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</si>
  <si>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</si>
  <si>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</si>
  <si>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</si>
  <si>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</si>
  <si>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</si>
  <si>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</si>
  <si>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</si>
  <si>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</si>
  <si>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</si>
  <si>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</si>
  <si>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</si>
  <si>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</si>
  <si>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</si>
  <si>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</si>
  <si>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</si>
  <si>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</si>
  <si>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</si>
  <si>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</si>
  <si>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</si>
  <si>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</si>
  <si>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</si>
  <si>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</si>
  <si>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</si>
  <si>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</si>
  <si>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</si>
  <si>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</si>
  <si>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</si>
  <si>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</si>
  <si>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</si>
  <si>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</si>
  <si>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</si>
  <si>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</si>
  <si>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</si>
  <si>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</si>
  <si>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</si>
  <si>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</si>
  <si>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</si>
  <si>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</si>
  <si>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</si>
  <si>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</si>
  <si>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</si>
  <si>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</si>
  <si>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</si>
  <si>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</si>
  <si>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</si>
  <si>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</si>
  <si>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</si>
  <si>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</si>
  <si>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</si>
  <si>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</si>
  <si>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</si>
  <si>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</si>
  <si>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</si>
  <si>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</si>
  <si>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</si>
  <si>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</si>
  <si>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</si>
  <si>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</si>
  <si>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</si>
  <si>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</si>
  <si>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</si>
  <si>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</si>
  <si>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</si>
  <si>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</si>
  <si>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</si>
  <si>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</si>
  <si>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</si>
  <si>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</si>
  <si>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</si>
  <si>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</si>
  <si>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</si>
  <si>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</si>
  <si>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</si>
  <si>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</si>
  <si>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</si>
  <si>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</si>
  <si>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</si>
  <si>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</si>
  <si>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</si>
  <si>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</si>
  <si>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</si>
  <si>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</si>
  <si>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</si>
  <si>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</si>
  <si>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</si>
  <si>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</si>
  <si>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</si>
  <si>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</si>
  <si>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</si>
  <si>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</si>
  <si>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</si>
  <si>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</si>
  <si>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</si>
  <si>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</si>
  <si>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</si>
  <si>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</si>
  <si>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</si>
  <si>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</si>
  <si>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</si>
  <si>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</si>
  <si>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</si>
  <si>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</si>
  <si>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</si>
  <si>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</si>
  <si>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</si>
  <si>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</si>
  <si>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</si>
  <si>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</si>
  <si>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</si>
  <si>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</si>
  <si>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</si>
  <si>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</si>
  <si>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</si>
  <si>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</si>
  <si>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</si>
  <si>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</si>
  <si>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</si>
  <si>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</si>
  <si>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</si>
  <si>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</si>
  <si>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</si>
  <si>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</si>
  <si>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</si>
  <si>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</si>
  <si>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</si>
  <si>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</si>
  <si>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</si>
  <si>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</si>
  <si>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</si>
  <si>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</si>
  <si>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</si>
  <si>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</si>
  <si>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</si>
  <si>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</si>
  <si>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</si>
  <si>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</si>
  <si>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</si>
  <si>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</si>
  <si>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</si>
  <si>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</si>
  <si>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</si>
  <si>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</si>
  <si>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</si>
  <si>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</si>
  <si>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</si>
  <si>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</si>
  <si>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</si>
  <si>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</si>
  <si>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</si>
  <si>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</si>
  <si>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</si>
  <si>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</si>
  <si>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</si>
  <si>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</si>
  <si>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</si>
  <si>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</si>
  <si>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</si>
  <si>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</si>
  <si>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</si>
  <si>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</si>
  <si>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</si>
  <si>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</si>
  <si>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</si>
  <si>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</si>
  <si>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</si>
  <si>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</si>
  <si>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</si>
  <si>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</si>
  <si>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</si>
  <si>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</si>
  <si>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</si>
  <si>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</si>
  <si>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</si>
  <si>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</si>
  <si>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</si>
  <si>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</si>
  <si>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</si>
  <si>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</si>
  <si>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</si>
  <si>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</si>
  <si>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</si>
  <si>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</si>
  <si>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</si>
  <si>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</si>
  <si>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</si>
  <si>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</si>
  <si>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</si>
  <si>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</si>
  <si>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</si>
  <si>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</si>
  <si>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</si>
  <si>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</si>
  <si>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</si>
  <si>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</si>
  <si>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</si>
  <si>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</si>
  <si>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</si>
  <si>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</si>
  <si>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</si>
  <si>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</si>
  <si>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</si>
  <si>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</si>
  <si>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</si>
  <si>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</si>
  <si>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</si>
  <si>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</si>
  <si>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</si>
  <si>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</si>
  <si>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</si>
  <si>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</si>
  <si>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</si>
  <si>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</si>
  <si>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</si>
  <si>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</si>
  <si>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</si>
  <si>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</si>
  <si>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</si>
  <si>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</si>
  <si>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</si>
  <si>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</si>
  <si>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</si>
  <si>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</si>
  <si>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</si>
  <si>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</si>
  <si>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</si>
  <si>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</si>
  <si>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</si>
  <si>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</si>
  <si>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</si>
  <si>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</si>
  <si>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</si>
  <si>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</si>
  <si>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</si>
  <si>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</si>
  <si>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</si>
  <si>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</si>
  <si>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</si>
  <si>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</si>
  <si>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</si>
  <si>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</si>
  <si>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</si>
  <si>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</si>
  <si>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</si>
  <si>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</si>
  <si>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</si>
  <si>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</si>
  <si>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</si>
  <si>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</si>
  <si>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</si>
  <si>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</si>
  <si>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</si>
  <si>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</si>
  <si>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</si>
  <si>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</si>
  <si>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</si>
  <si>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</si>
  <si>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</si>
  <si>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</si>
  <si>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</si>
  <si>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</si>
  <si>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</si>
  <si>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</si>
  <si>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</si>
  <si>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</si>
  <si>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</si>
  <si>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</si>
  <si>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</si>
  <si>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</si>
  <si>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</si>
  <si>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</si>
  <si>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</si>
  <si>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</si>
  <si>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</si>
  <si>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</si>
  <si>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</si>
  <si>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</si>
  <si>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</si>
  <si>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</si>
  <si>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</si>
  <si>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</si>
  <si>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</si>
  <si>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</si>
  <si>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</si>
  <si>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</si>
  <si>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</si>
  <si>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</si>
  <si>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</si>
  <si>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</si>
  <si>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</si>
  <si>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</si>
  <si>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</si>
  <si>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</si>
  <si>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</si>
  <si>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</si>
  <si>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</si>
  <si>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</si>
  <si>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</si>
  <si>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</si>
  <si>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</si>
  <si>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</si>
  <si>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</si>
  <si>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</si>
  <si>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</si>
  <si>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</si>
  <si>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</si>
  <si>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</si>
  <si>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</si>
  <si>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</si>
  <si>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</si>
  <si>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</si>
  <si>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</si>
  <si>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</si>
  <si>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</si>
  <si>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</si>
  <si>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</si>
  <si>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</si>
  <si>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</si>
  <si>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</si>
  <si>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</si>
  <si>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</si>
  <si>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</si>
  <si>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</si>
  <si>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</si>
  <si>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</si>
  <si>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</si>
  <si>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</si>
  <si>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</si>
  <si>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</si>
  <si>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</si>
  <si>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</si>
  <si>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</si>
  <si>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</si>
  <si>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</si>
  <si>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</si>
  <si>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</si>
  <si>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</si>
  <si>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</si>
  <si>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</si>
  <si>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</si>
  <si>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</si>
  <si>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</si>
  <si>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</si>
  <si>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</si>
  <si>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</si>
  <si>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</si>
  <si>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</si>
  <si>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</si>
  <si>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</si>
  <si>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</si>
  <si>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</si>
  <si>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</si>
  <si>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</si>
  <si>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</si>
  <si>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</si>
  <si>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</si>
  <si>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</si>
  <si>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</si>
  <si>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</si>
  <si>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</si>
  <si>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</si>
  <si>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</si>
  <si>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</si>
  <si>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</si>
  <si>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</si>
  <si>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</si>
  <si>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</si>
  <si>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</si>
  <si>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</si>
  <si>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</si>
  <si>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</si>
  <si>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</si>
  <si>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</si>
  <si>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</si>
  <si>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</si>
  <si>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</si>
  <si>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</si>
  <si>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</si>
  <si>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</si>
  <si>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</si>
  <si>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</si>
  <si>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</si>
  <si>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</si>
  <si>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</si>
  <si>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</si>
  <si>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</si>
  <si>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</si>
  <si>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</si>
  <si>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</si>
  <si>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</si>
  <si>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</si>
  <si>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</si>
  <si>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</si>
  <si>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</si>
  <si>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</si>
  <si>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</si>
  <si>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</si>
  <si>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</si>
  <si>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</si>
  <si>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</si>
  <si>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</si>
  <si>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</si>
  <si>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</si>
  <si>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</si>
  <si>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</si>
  <si>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</si>
  <si>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</si>
  <si>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</si>
  <si>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</si>
  <si>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</si>
  <si>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</si>
  <si>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</si>
  <si>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</si>
  <si>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</si>
  <si>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</si>
  <si>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</si>
  <si>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</si>
  <si>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</si>
  <si>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</si>
  <si>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</si>
  <si>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</si>
  <si>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</si>
  <si>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</si>
  <si>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</si>
  <si>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</si>
  <si>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</si>
  <si>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</si>
  <si>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</si>
  <si>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</si>
  <si>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</si>
  <si>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</si>
  <si>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</si>
  <si>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</si>
  <si>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</si>
  <si>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</si>
  <si>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</si>
  <si>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</si>
  <si>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</si>
  <si>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</si>
  <si>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</si>
  <si>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</si>
  <si>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</si>
  <si>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</si>
  <si>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</si>
  <si>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</si>
  <si>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</si>
  <si>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</si>
  <si>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</si>
  <si>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</si>
  <si>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</si>
  <si>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</si>
  <si>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</si>
  <si>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</si>
  <si>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</si>
  <si>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</si>
  <si>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</si>
  <si>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</si>
  <si>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</si>
  <si>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</si>
  <si>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</si>
  <si>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</si>
  <si>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</si>
  <si>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</si>
  <si>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</si>
  <si>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</si>
  <si>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</si>
  <si>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</si>
  <si>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</si>
  <si>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</si>
  <si>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</si>
  <si>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</si>
  <si>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</si>
  <si>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</si>
  <si>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</si>
  <si>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</si>
  <si>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</si>
  <si>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</si>
  <si>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</si>
  <si>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</si>
  <si>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</si>
  <si>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</si>
  <si>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</si>
  <si>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</si>
  <si>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</si>
  <si>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</si>
  <si>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</si>
  <si>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</si>
  <si>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</si>
  <si>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</si>
  <si>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</si>
  <si>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</si>
  <si>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</si>
  <si>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</si>
  <si>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</si>
  <si>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</si>
  <si>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</si>
  <si>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</si>
  <si>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</si>
  <si>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</si>
  <si>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</si>
  <si>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</si>
  <si>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</si>
  <si>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</si>
  <si>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</si>
  <si>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</si>
  <si>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</si>
  <si>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</si>
  <si>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</si>
  <si>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</si>
  <si>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</si>
  <si>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</si>
  <si>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</si>
  <si>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</si>
  <si>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</si>
  <si>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</si>
  <si>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</si>
  <si>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</si>
  <si>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</si>
  <si>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</si>
  <si>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</si>
  <si>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</si>
  <si>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</si>
  <si>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</si>
  <si>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</si>
  <si>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</si>
  <si>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</si>
  <si>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</si>
  <si>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</si>
  <si>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</si>
  <si>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</si>
  <si>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</si>
  <si>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</si>
  <si>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</si>
  <si>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</si>
  <si>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</si>
  <si>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</si>
  <si>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</si>
  <si>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</si>
  <si>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</si>
  <si>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</si>
  <si>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</si>
  <si>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</si>
  <si>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</si>
  <si>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</si>
  <si>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</si>
  <si>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</si>
  <si>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</si>
  <si>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</si>
  <si>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</si>
  <si>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</si>
  <si>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</si>
  <si>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</si>
  <si>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</si>
  <si>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</si>
  <si>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</si>
  <si>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</si>
  <si>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</si>
  <si>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</si>
  <si>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</si>
  <si>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</si>
  <si>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</si>
  <si>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</si>
  <si>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</si>
  <si>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</si>
  <si>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</si>
  <si>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</si>
  <si>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</si>
  <si>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</si>
  <si>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</si>
  <si>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</si>
  <si>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</si>
  <si>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</si>
  <si>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</si>
  <si>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</si>
  <si>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</si>
  <si>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</si>
  <si>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</si>
  <si>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</si>
  <si>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</si>
  <si>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</si>
  <si>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</si>
  <si>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</si>
  <si>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</si>
  <si>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</si>
  <si>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</si>
  <si>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</si>
  <si>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</si>
  <si>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</si>
  <si>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</si>
  <si>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</si>
  <si>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</si>
  <si>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</si>
  <si>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</si>
  <si>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</si>
  <si>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</si>
  <si>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</si>
  <si>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</si>
  <si>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</si>
  <si>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</si>
  <si>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</si>
  <si>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</si>
  <si>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</si>
  <si>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</si>
  <si>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</si>
  <si>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</si>
  <si>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</si>
  <si>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</si>
  <si>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</si>
  <si>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</si>
  <si>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</si>
  <si>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</si>
  <si>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</si>
  <si>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</si>
  <si>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</si>
  <si>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</si>
  <si>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</si>
  <si>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</si>
  <si>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</si>
  <si>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</si>
  <si>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</si>
  <si>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</si>
  <si>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</si>
  <si>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</si>
  <si>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</si>
  <si>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</si>
  <si>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</si>
  <si>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</si>
  <si>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</si>
  <si>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</si>
  <si>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</si>
  <si>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</si>
  <si>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</si>
  <si>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</si>
  <si>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</si>
  <si>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</si>
  <si>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</si>
  <si>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</si>
  <si>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</si>
  <si>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</si>
  <si>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</si>
  <si>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</si>
  <si>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</si>
  <si>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</si>
  <si>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</si>
  <si>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</si>
  <si>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</si>
  <si>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</si>
  <si>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</si>
  <si>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</si>
  <si>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</si>
  <si>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</si>
  <si>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</si>
  <si>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</si>
  <si>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</si>
  <si>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</si>
  <si>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</si>
  <si>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</si>
  <si>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</si>
  <si>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</si>
  <si>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</si>
  <si>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</si>
  <si>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</si>
  <si>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</si>
  <si>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</si>
  <si>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</si>
  <si>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</si>
  <si>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</si>
  <si>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</si>
  <si>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</si>
  <si>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</si>
  <si>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</si>
  <si>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</si>
  <si>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</si>
  <si>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</si>
  <si>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</si>
  <si>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</si>
  <si>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</si>
  <si>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</si>
  <si>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</si>
  <si>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</si>
  <si>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</si>
  <si>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</si>
  <si>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</si>
  <si>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</si>
  <si>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</si>
  <si>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</si>
  <si>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</si>
  <si>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</si>
  <si>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</si>
  <si>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</si>
  <si>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</si>
  <si>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</si>
  <si>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</si>
  <si>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</si>
  <si>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</si>
  <si>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</si>
  <si>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</si>
  <si>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</si>
  <si>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</si>
  <si>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</si>
  <si>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</si>
  <si>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</si>
  <si>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</si>
  <si>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</si>
  <si>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</si>
  <si>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</si>
  <si>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</si>
  <si>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</si>
  <si>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</si>
  <si>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</si>
  <si>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</si>
  <si>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</si>
  <si>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</si>
  <si>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</si>
  <si>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</si>
  <si>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</si>
  <si>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</si>
  <si>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</si>
  <si>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</si>
  <si>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</si>
  <si>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</si>
  <si>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</si>
  <si>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</si>
  <si>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</si>
  <si>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</si>
  <si>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</si>
  <si>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</si>
  <si>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</si>
  <si>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</si>
  <si>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</si>
  <si>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</si>
  <si>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</si>
  <si>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</si>
  <si>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</si>
  <si>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</si>
  <si>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</si>
  <si>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</si>
  <si>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</si>
  <si>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</si>
  <si>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</si>
  <si>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</si>
  <si>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</si>
  <si>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</si>
  <si>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</si>
  <si>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</si>
  <si>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</si>
  <si>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</si>
  <si>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</si>
  <si>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</si>
  <si>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</si>
  <si>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</si>
  <si>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</si>
  <si>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</si>
  <si>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</si>
  <si>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</si>
  <si>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</si>
  <si>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</si>
  <si>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</si>
  <si>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</si>
  <si>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</si>
  <si>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</si>
  <si>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</si>
  <si>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</si>
  <si>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</si>
  <si>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</si>
  <si>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</si>
  <si>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</si>
  <si>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</si>
  <si>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</si>
  <si>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</si>
  <si>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</si>
  <si>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</si>
  <si>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</si>
  <si>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</si>
  <si>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</si>
  <si>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</si>
  <si>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</si>
  <si>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</si>
  <si>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</si>
  <si>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</si>
  <si>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</si>
  <si>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</si>
  <si>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</si>
  <si>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</si>
  <si>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</si>
  <si>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</si>
  <si>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</si>
  <si>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</si>
  <si>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</si>
  <si>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</si>
  <si>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</si>
  <si>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</si>
  <si>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</si>
  <si>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</si>
  <si>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</si>
  <si>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</si>
  <si>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</si>
  <si>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</si>
  <si>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</si>
  <si>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</si>
  <si>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</si>
  <si>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</si>
  <si>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</si>
  <si>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</si>
  <si>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</si>
  <si>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</si>
  <si>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</si>
  <si>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</si>
  <si>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</si>
  <si>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</si>
  <si>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</si>
  <si>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</si>
  <si>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</si>
  <si>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</si>
  <si>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</si>
  <si>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</si>
  <si>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</si>
  <si>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</si>
  <si>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</si>
  <si>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</si>
  <si>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</si>
  <si>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</si>
  <si>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</si>
  <si>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</si>
  <si>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</si>
  <si>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</si>
  <si>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</si>
  <si>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</si>
  <si>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</si>
  <si>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</si>
  <si>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</si>
  <si>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</si>
  <si>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</si>
  <si>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</si>
  <si>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</si>
  <si>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</si>
  <si>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</si>
  <si>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</si>
  <si>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</si>
  <si>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</si>
  <si>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</si>
  <si>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</si>
  <si>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</si>
  <si>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</si>
  <si>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</si>
  <si>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</si>
  <si>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</si>
  <si>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</si>
  <si>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</si>
  <si>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</si>
  <si>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</si>
  <si>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</si>
  <si>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</si>
  <si>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</si>
  <si>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</si>
  <si>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</si>
  <si>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</si>
  <si>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</si>
  <si>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</si>
  <si>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</si>
  <si>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</si>
  <si>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</si>
  <si>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</si>
  <si>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</si>
  <si>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</si>
  <si>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</si>
  <si>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</si>
  <si>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</si>
  <si>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</si>
  <si>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</si>
  <si>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</si>
  <si>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</si>
  <si>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</si>
  <si>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</si>
  <si>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</si>
  <si>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</si>
  <si>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</si>
  <si>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</si>
  <si>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</si>
  <si>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</si>
  <si>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</si>
  <si>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</si>
  <si>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</si>
  <si>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</si>
  <si>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</si>
  <si>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</si>
  <si>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</si>
  <si>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</si>
  <si>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</si>
  <si>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</si>
  <si>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</si>
  <si>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</si>
  <si>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</si>
  <si>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</si>
  <si>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</si>
  <si>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</si>
  <si>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</si>
  <si>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</si>
  <si>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</si>
  <si>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</si>
  <si>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</si>
  <si>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</si>
  <si>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</si>
  <si>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</si>
  <si>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</si>
  <si>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</si>
  <si>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</si>
  <si>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</si>
  <si>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</si>
  <si>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</si>
  <si>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</si>
  <si>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</si>
  <si>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</si>
  <si>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</si>
  <si>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</si>
  <si>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</si>
  <si>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</si>
  <si>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</si>
  <si>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</si>
  <si>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</si>
  <si>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</si>
  <si>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</si>
  <si>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</si>
  <si>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</si>
  <si>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</si>
  <si>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</si>
  <si>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</si>
  <si>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</si>
  <si>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</si>
  <si>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</si>
  <si>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</si>
  <si>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</si>
  <si>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</si>
  <si>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</si>
  <si>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</si>
  <si>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</si>
  <si>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</si>
  <si>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</si>
  <si>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</si>
  <si>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</si>
  <si>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</si>
  <si>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</si>
  <si>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</si>
  <si>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</si>
  <si>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</si>
  <si>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</si>
  <si>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</si>
  <si>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</si>
  <si>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</si>
  <si>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</si>
  <si>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</si>
  <si>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</si>
  <si>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</si>
  <si>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</si>
  <si>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</si>
  <si>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</si>
  <si>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</si>
  <si>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</si>
  <si>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</si>
  <si>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</si>
  <si>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</si>
  <si>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</si>
  <si>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</si>
  <si>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</si>
  <si>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</si>
  <si>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</si>
  <si>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</si>
  <si>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</si>
  <si>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</si>
  <si>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</si>
  <si>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</si>
  <si>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</si>
  <si>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</si>
  <si>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</si>
  <si>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</si>
  <si>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</si>
  <si>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</si>
  <si>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</si>
  <si>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</si>
  <si>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</si>
  <si>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</si>
  <si>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</si>
  <si>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</si>
  <si>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</si>
  <si>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</si>
  <si>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</si>
  <si>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</si>
  <si>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</si>
  <si>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</si>
  <si>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</si>
  <si>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</si>
  <si>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</si>
  <si>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</si>
  <si>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</si>
  <si>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</si>
  <si>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</si>
  <si>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</si>
  <si>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</si>
  <si>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</si>
  <si>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</si>
  <si>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</si>
  <si>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</si>
  <si>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</si>
  <si>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</si>
  <si>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</si>
  <si>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</si>
  <si>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</si>
  <si>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</si>
  <si>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</si>
  <si>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</si>
  <si>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</si>
  <si>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</si>
  <si>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</si>
  <si>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</si>
  <si>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</si>
  <si>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</si>
  <si>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</si>
  <si>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</si>
  <si>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</si>
  <si>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</si>
  <si>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</si>
  <si>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</si>
  <si>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</si>
  <si>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</si>
  <si>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</si>
  <si>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</si>
  <si>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</si>
  <si>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</si>
  <si>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</si>
  <si>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</si>
  <si>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</si>
  <si>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</si>
  <si>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</si>
  <si>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</si>
  <si>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</si>
  <si>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</si>
  <si>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</si>
  <si>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</si>
  <si>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</si>
  <si>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</si>
  <si>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</si>
  <si>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</si>
  <si>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</si>
  <si>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</si>
  <si>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</si>
  <si>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</si>
  <si>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</si>
  <si>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</si>
  <si>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</si>
  <si>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</si>
  <si>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</si>
  <si>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</si>
  <si>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</si>
  <si>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</si>
  <si>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</si>
  <si>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</si>
  <si>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</si>
  <si>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</si>
  <si>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</si>
  <si>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</si>
  <si>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</si>
  <si>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</si>
  <si>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</si>
  <si>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</si>
  <si>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</si>
  <si>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</si>
  <si>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</si>
  <si>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</si>
  <si>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</si>
  <si>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</si>
  <si>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</si>
  <si>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</si>
  <si>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</si>
  <si>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</si>
  <si>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</si>
  <si>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</si>
  <si>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</si>
  <si>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</si>
  <si>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</si>
  <si>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</si>
  <si>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</si>
  <si>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</si>
  <si>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</si>
  <si>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</si>
  <si>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</si>
  <si>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</si>
  <si>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</si>
  <si>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</si>
  <si>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</si>
  <si>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</si>
  <si>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</si>
  <si>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</si>
  <si>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</si>
  <si>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</si>
  <si>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</si>
  <si>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</si>
  <si>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</si>
  <si>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</si>
  <si>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</si>
  <si>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</si>
  <si>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</si>
  <si>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</si>
  <si>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</si>
  <si>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</si>
  <si>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</si>
  <si>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</si>
  <si>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</si>
  <si>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</si>
  <si>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</si>
  <si>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</si>
  <si>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</si>
  <si>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</si>
  <si>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</si>
  <si>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</si>
  <si>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</si>
  <si>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</si>
  <si>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</si>
  <si>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</si>
  <si>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</si>
  <si>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</si>
  <si>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</si>
  <si>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</si>
  <si>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</si>
  <si>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</si>
  <si>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</si>
  <si>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</si>
  <si>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</si>
  <si>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</si>
  <si>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</si>
  <si>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</si>
  <si>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</si>
  <si>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</si>
  <si>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</si>
  <si>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</si>
  <si>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</si>
  <si>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</si>
  <si>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</si>
  <si>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</si>
  <si>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</si>
  <si>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</si>
  <si>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</si>
  <si>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</si>
  <si>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</si>
  <si>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</si>
  <si>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</si>
  <si>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</si>
  <si>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</si>
  <si>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</si>
  <si>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</si>
  <si>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</si>
  <si>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</si>
  <si>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</si>
  <si>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</si>
  <si>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</si>
  <si>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</si>
  <si>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</si>
  <si>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</si>
  <si>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</si>
  <si>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</si>
  <si>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</si>
  <si>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</si>
  <si>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</si>
  <si>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</si>
  <si>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</si>
  <si>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</si>
  <si>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</si>
  <si>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</si>
  <si>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</si>
  <si>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</si>
  <si>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</si>
  <si>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</si>
  <si>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</si>
  <si>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</si>
  <si>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</si>
  <si>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</si>
  <si>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</si>
  <si>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</si>
  <si>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</si>
  <si>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</si>
  <si>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</si>
  <si>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</si>
  <si>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</si>
  <si>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</si>
  <si>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</si>
  <si>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</si>
  <si>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</si>
  <si>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</si>
  <si>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</si>
  <si>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</si>
  <si>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</si>
  <si>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</si>
  <si>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</si>
  <si>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</si>
  <si>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</si>
  <si>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</si>
  <si>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</si>
  <si>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</si>
  <si>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</si>
  <si>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</si>
  <si>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</si>
  <si>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</si>
  <si>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</si>
  <si>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</si>
  <si>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</si>
  <si>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</si>
  <si>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</si>
  <si>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</si>
  <si>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</si>
  <si>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</si>
  <si>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</si>
  <si>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</si>
  <si>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</si>
  <si>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</si>
  <si>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</si>
  <si>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</si>
  <si>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</si>
  <si>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</si>
  <si>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</si>
  <si>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</si>
  <si>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</si>
  <si>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</si>
  <si>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</si>
  <si>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</si>
  <si>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</si>
  <si>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</si>
  <si>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</si>
  <si>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</si>
  <si>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</si>
  <si>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</si>
  <si>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</si>
  <si>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</si>
  <si>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</si>
  <si>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</si>
  <si>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</si>
  <si>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</si>
  <si>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</si>
  <si>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</si>
  <si>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</si>
  <si>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</si>
  <si>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</si>
  <si>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</si>
  <si>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</si>
  <si>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</si>
  <si>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</si>
  <si>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</si>
  <si>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</si>
  <si>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</si>
  <si>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</si>
  <si>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</si>
  <si>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</si>
  <si>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</si>
  <si>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</si>
  <si>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</si>
  <si>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</si>
  <si>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</si>
  <si>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</si>
  <si>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</si>
  <si>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</si>
  <si>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</si>
  <si>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</si>
  <si>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</si>
  <si>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</si>
  <si>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</si>
  <si>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</si>
  <si>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</si>
  <si>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</si>
  <si>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</si>
  <si>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</si>
  <si>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</si>
  <si>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</si>
  <si>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</si>
  <si>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</si>
  <si>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</si>
  <si>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</si>
  <si>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</si>
  <si>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</si>
  <si>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</si>
  <si>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</si>
  <si>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</si>
  <si>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</si>
  <si>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</si>
  <si>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</si>
  <si>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</si>
  <si>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</si>
  <si>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</si>
  <si>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</si>
  <si>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</si>
  <si>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</si>
  <si>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</si>
  <si>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</si>
  <si>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</si>
  <si>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</si>
  <si>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</si>
  <si>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</si>
  <si>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</si>
  <si>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</si>
  <si>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</si>
  <si>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</si>
  <si>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</si>
  <si>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</si>
  <si>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</si>
  <si>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</si>
  <si>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</si>
  <si>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</si>
  <si>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</si>
  <si>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</si>
  <si>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</si>
  <si>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</si>
  <si>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</si>
  <si>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</si>
  <si>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</si>
  <si>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</si>
  <si>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</si>
  <si>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</si>
  <si>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</si>
  <si>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</si>
  <si>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</si>
  <si>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</si>
  <si>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</si>
  <si>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</si>
  <si>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</si>
  <si>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</si>
  <si>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</si>
  <si>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</si>
  <si>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</si>
  <si>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</si>
  <si>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</si>
  <si>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</si>
  <si>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</si>
  <si>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</si>
  <si>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</si>
  <si>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</si>
  <si>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</si>
  <si>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</si>
  <si>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</si>
  <si>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</si>
  <si>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</si>
  <si>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</si>
  <si>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</si>
  <si>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</si>
  <si>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</si>
  <si>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</si>
  <si>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</si>
  <si>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</si>
  <si>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</si>
  <si>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</si>
  <si>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</si>
  <si>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</si>
  <si>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</si>
  <si>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</si>
  <si>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</si>
  <si>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</si>
  <si>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</si>
  <si>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</si>
  <si>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</si>
  <si>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</si>
  <si>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</si>
  <si>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</si>
  <si>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</si>
  <si>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</si>
  <si>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</si>
  <si>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</si>
  <si>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</si>
  <si>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</si>
  <si>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</si>
  <si>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</si>
  <si>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</si>
  <si>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</si>
  <si>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</si>
  <si>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</si>
  <si>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</si>
  <si>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</si>
  <si>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</si>
  <si>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</si>
  <si>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</si>
  <si>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</si>
  <si>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</si>
  <si>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</si>
  <si>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</si>
  <si>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</si>
  <si>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</si>
  <si>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</si>
  <si>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</si>
  <si>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</si>
  <si>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</si>
  <si>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</si>
  <si>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</si>
  <si>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</si>
  <si>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</si>
  <si>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</si>
  <si>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</si>
  <si>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</si>
  <si>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</si>
  <si>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</si>
  <si>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</si>
  <si>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</si>
  <si>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</si>
  <si>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</si>
  <si>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</si>
  <si>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</si>
  <si>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</si>
  <si>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</si>
  <si>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</si>
  <si>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</si>
  <si>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</si>
  <si>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</si>
  <si>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</si>
  <si>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</si>
  <si>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</si>
  <si>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</si>
  <si>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</si>
  <si>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</si>
  <si>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</si>
  <si>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</si>
  <si>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</si>
  <si>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</si>
  <si>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</si>
  <si>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</si>
  <si>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</si>
  <si>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</si>
  <si>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</si>
  <si>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</si>
  <si>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</si>
  <si>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</si>
  <si>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</si>
  <si>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</si>
  <si>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</si>
  <si>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</si>
  <si>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</si>
  <si>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</si>
  <si>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</si>
  <si>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</si>
  <si>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</si>
  <si>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</si>
  <si>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</si>
  <si>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</si>
  <si>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</si>
  <si>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</si>
  <si>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</si>
  <si>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</si>
  <si>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</si>
  <si>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</si>
  <si>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</si>
  <si>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</si>
  <si>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</si>
  <si>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</si>
  <si>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</si>
  <si>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</si>
  <si>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</si>
  <si>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</si>
  <si>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</si>
  <si>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</si>
  <si>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</si>
  <si>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</si>
  <si>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</si>
  <si>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</si>
  <si>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</si>
  <si>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</si>
  <si>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</si>
  <si>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</si>
  <si>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</si>
  <si>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</si>
  <si>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</si>
  <si>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</si>
  <si>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</si>
  <si>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</si>
  <si>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</si>
  <si>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</si>
  <si>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</si>
  <si>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</si>
  <si>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</si>
  <si>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</si>
  <si>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</si>
  <si>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</si>
  <si>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</si>
  <si>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</si>
  <si>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</si>
  <si>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</si>
  <si>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</si>
  <si>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</si>
  <si>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</si>
  <si>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</si>
  <si>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</si>
  <si>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</si>
  <si>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</si>
  <si>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</si>
  <si>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</si>
  <si>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</si>
  <si>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</si>
  <si>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</si>
  <si>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</si>
  <si>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</si>
  <si>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</si>
  <si>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</si>
  <si>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</si>
  <si>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</si>
  <si>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</si>
  <si>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</si>
  <si>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</si>
  <si>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</si>
  <si>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</si>
  <si>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</si>
  <si>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</si>
  <si>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</si>
  <si>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</si>
  <si>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</si>
  <si>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</si>
  <si>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</si>
  <si>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</si>
  <si>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</si>
  <si>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</si>
  <si>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</si>
  <si>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</si>
  <si>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</si>
  <si>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</si>
  <si>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</si>
  <si>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</si>
  <si>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</si>
  <si>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</si>
  <si>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</si>
  <si>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</si>
  <si>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</si>
  <si>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</si>
  <si>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</si>
  <si>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</si>
  <si>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</si>
  <si>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</si>
  <si>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</si>
  <si>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</si>
  <si>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</si>
  <si>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</si>
  <si>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</si>
  <si>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</si>
  <si>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</si>
  <si>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</si>
  <si>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</si>
  <si>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</si>
  <si>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</si>
  <si>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</si>
  <si>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</si>
  <si>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</si>
  <si>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</si>
  <si>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</si>
  <si>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</si>
  <si>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</si>
  <si>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</si>
  <si>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</si>
  <si>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</si>
  <si>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</si>
  <si>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</si>
  <si>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</si>
  <si>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</si>
  <si>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</si>
  <si>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</si>
  <si>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</si>
  <si>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</si>
  <si>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</si>
  <si>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</si>
  <si>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</si>
  <si>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</si>
  <si>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</si>
  <si>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</si>
  <si>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</si>
  <si>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</si>
  <si>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</si>
  <si>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</si>
  <si>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</si>
  <si>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</si>
  <si>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</si>
  <si>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</si>
  <si>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</si>
  <si>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</si>
  <si>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</si>
  <si>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</si>
  <si>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</si>
  <si>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</si>
  <si>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</si>
  <si>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</si>
  <si>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</si>
  <si>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</si>
  <si>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</si>
  <si>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</si>
  <si>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</si>
  <si>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</si>
  <si>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</si>
  <si>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</si>
  <si>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</si>
  <si>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</si>
  <si>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</si>
  <si>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</si>
  <si>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</si>
  <si>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</si>
  <si>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</si>
  <si>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</si>
  <si>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</si>
  <si>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</si>
  <si>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</si>
  <si>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</si>
  <si>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</si>
  <si>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</si>
  <si>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</si>
  <si>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</si>
  <si>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</si>
  <si>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</si>
  <si>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</si>
  <si>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</si>
  <si>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</si>
  <si>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</si>
  <si>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</si>
  <si>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</si>
  <si>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</si>
  <si>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</si>
  <si>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</si>
  <si>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</si>
  <si>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</si>
  <si>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</si>
  <si>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</si>
  <si>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</si>
  <si>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</si>
  <si>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</si>
  <si>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</si>
  <si>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</si>
  <si>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</si>
  <si>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</si>
  <si>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</si>
  <si>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</si>
  <si>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</si>
  <si>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</si>
  <si>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</si>
  <si>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</si>
  <si>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</si>
  <si>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</si>
  <si>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</si>
  <si>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</si>
  <si>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</si>
  <si>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</si>
  <si>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</si>
  <si>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</si>
  <si>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</si>
  <si>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</si>
  <si>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</si>
  <si>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</si>
  <si>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</si>
  <si>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</si>
  <si>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</si>
  <si>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</si>
  <si>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</si>
  <si>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</si>
  <si>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</si>
  <si>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</si>
  <si>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</si>
  <si>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</si>
  <si>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</si>
  <si>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</si>
  <si>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</si>
  <si>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</si>
  <si>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</si>
  <si>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</si>
  <si>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</si>
  <si>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</si>
  <si>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</si>
  <si>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</si>
  <si>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</si>
  <si>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</si>
  <si>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</si>
  <si>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</si>
  <si>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</si>
  <si>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</si>
  <si>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</si>
  <si>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</si>
  <si>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</si>
  <si>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</si>
  <si>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</si>
  <si>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</si>
  <si>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</si>
  <si>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</si>
  <si>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</si>
  <si>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</si>
  <si>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</si>
  <si>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</si>
  <si>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</si>
  <si>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</si>
  <si>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</si>
  <si>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</si>
  <si>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</si>
  <si>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</si>
  <si>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</si>
  <si>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</si>
  <si>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</si>
  <si>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</si>
  <si>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</si>
  <si>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</si>
  <si>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</si>
  <si>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</si>
  <si>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</si>
  <si>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</si>
  <si>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</si>
  <si>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</si>
  <si>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</si>
  <si>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</si>
  <si>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</si>
  <si>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</si>
  <si>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</si>
  <si>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</si>
  <si>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</si>
  <si>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</si>
  <si>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</si>
  <si>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</si>
  <si>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</si>
  <si>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</si>
  <si>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</si>
  <si>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</si>
  <si>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</si>
  <si>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</si>
  <si>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</si>
  <si>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</si>
  <si>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</si>
  <si>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</si>
  <si>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</si>
  <si>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</si>
  <si>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</si>
  <si>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</si>
  <si>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</si>
  <si>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</si>
  <si>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</si>
  <si>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</si>
  <si>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</si>
  <si>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</si>
  <si>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</si>
  <si>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</si>
  <si>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</si>
  <si>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</si>
  <si>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</si>
  <si>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</si>
  <si>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</si>
  <si>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</si>
  <si>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</si>
  <si>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</si>
  <si>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</si>
  <si>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</si>
  <si>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</si>
  <si>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</si>
  <si>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</si>
  <si>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</si>
  <si>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</si>
  <si>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</si>
  <si>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</si>
  <si>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</si>
  <si>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</si>
  <si>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</si>
  <si>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</si>
  <si>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</si>
  <si>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</si>
  <si>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</si>
  <si>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</si>
  <si>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</si>
  <si>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</si>
  <si>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</si>
  <si>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</si>
  <si>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</si>
  <si>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</si>
  <si>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</si>
  <si>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</si>
  <si>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</si>
  <si>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</si>
  <si>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</si>
  <si>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</si>
  <si>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</si>
  <si>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</si>
  <si>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</si>
  <si>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</si>
  <si>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</si>
  <si>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</si>
  <si>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</si>
  <si>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</si>
  <si>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</si>
  <si>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</si>
  <si>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</si>
  <si>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</si>
  <si>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</si>
  <si>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</si>
  <si>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</si>
  <si>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</si>
  <si>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</si>
  <si>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</si>
  <si>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</si>
  <si>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</si>
  <si>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</si>
  <si>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</si>
  <si>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</si>
  <si>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</si>
  <si>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</si>
  <si>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</si>
  <si>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</si>
  <si>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</si>
  <si>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</si>
  <si>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</si>
  <si>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</si>
  <si>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</si>
  <si>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</si>
  <si>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</si>
  <si>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</si>
  <si>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</si>
  <si>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</si>
  <si>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</si>
  <si>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</si>
  <si>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</si>
  <si>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</si>
  <si>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</si>
  <si>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</si>
  <si>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</si>
  <si>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</si>
  <si>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</si>
  <si>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</si>
  <si>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</si>
  <si>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</si>
  <si>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</si>
  <si>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</si>
  <si>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</si>
  <si>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</si>
  <si>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</si>
  <si>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</si>
  <si>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</si>
  <si>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</si>
  <si>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</si>
  <si>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</si>
  <si>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</si>
  <si>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</si>
  <si>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</si>
  <si>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</si>
  <si>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</si>
  <si>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</si>
  <si>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</si>
  <si>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</si>
  <si>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</si>
  <si>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</si>
  <si>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</si>
  <si>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</si>
  <si>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</si>
  <si>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</si>
  <si>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</si>
  <si>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</si>
  <si>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</si>
  <si>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</si>
  <si>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</si>
  <si>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</si>
  <si>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</si>
  <si>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</si>
  <si>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</si>
  <si>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</si>
  <si>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</si>
  <si>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</si>
  <si>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</si>
  <si>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</si>
  <si>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</si>
  <si>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</si>
  <si>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</si>
  <si>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</si>
  <si>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</si>
  <si>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</si>
  <si>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</si>
  <si>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</si>
  <si>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</si>
  <si>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</si>
  <si>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</si>
  <si>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</si>
  <si>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</si>
  <si>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</si>
  <si>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</si>
  <si>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</si>
  <si>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</si>
  <si>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</si>
  <si>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</si>
  <si>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</si>
  <si>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</si>
  <si>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</si>
  <si>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</si>
  <si>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</si>
  <si>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</si>
  <si>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</si>
  <si>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</si>
  <si>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</si>
  <si>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</si>
  <si>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</si>
  <si>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</si>
  <si>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</si>
  <si>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</si>
  <si>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</si>
  <si>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</si>
  <si>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</si>
  <si>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</si>
  <si>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</si>
  <si>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</si>
  <si>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</si>
  <si>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</si>
  <si>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</si>
  <si>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</si>
  <si>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</si>
  <si>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</si>
  <si>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</si>
  <si>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</si>
  <si>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</si>
  <si>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</si>
  <si>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</si>
  <si>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</si>
  <si>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</si>
  <si>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</si>
  <si>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</si>
  <si>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</si>
  <si>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</si>
  <si>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</si>
  <si>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</si>
  <si>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</si>
  <si>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</si>
  <si>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</si>
  <si>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</si>
  <si>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</si>
  <si>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</si>
  <si>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</si>
  <si>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</si>
  <si>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</si>
  <si>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</si>
  <si>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</si>
  <si>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</si>
  <si>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</si>
  <si>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</si>
  <si>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</si>
  <si>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</si>
  <si>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</si>
  <si>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</si>
  <si>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</si>
  <si>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</si>
  <si>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</si>
  <si>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</si>
  <si>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</si>
  <si>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</si>
  <si>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</si>
  <si>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</si>
  <si>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</si>
  <si>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</si>
  <si>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</si>
  <si>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</si>
  <si>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</si>
  <si>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</si>
  <si>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</si>
  <si>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</si>
  <si>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</si>
  <si>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</si>
  <si>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</si>
  <si>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</si>
  <si>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</si>
  <si>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</si>
  <si>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</si>
  <si>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</si>
  <si>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</si>
  <si>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</si>
  <si>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</si>
  <si>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</si>
  <si>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</si>
  <si>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</si>
  <si>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</si>
  <si>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</si>
  <si>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</si>
  <si>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</si>
  <si>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</si>
  <si>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</si>
  <si>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</si>
  <si>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</si>
  <si>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</si>
  <si>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</si>
  <si>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</si>
  <si>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</si>
  <si>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</si>
  <si>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</si>
  <si>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</si>
  <si>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</si>
  <si>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</si>
  <si>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</si>
  <si>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</si>
  <si>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</si>
  <si>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</si>
  <si>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</si>
  <si>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</si>
  <si>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</si>
  <si>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</si>
  <si>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</si>
  <si>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</si>
  <si>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</si>
  <si>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</si>
  <si>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</si>
  <si>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</si>
  <si>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</si>
  <si>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</si>
  <si>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</si>
  <si>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</si>
  <si>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</si>
  <si>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</si>
  <si>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</si>
  <si>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</si>
  <si>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</si>
  <si>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</si>
  <si>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</si>
  <si>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</si>
  <si>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</si>
  <si>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</si>
  <si>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</si>
  <si>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</si>
  <si>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</si>
  <si>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</si>
  <si>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</si>
  <si>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</si>
  <si>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</si>
  <si>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</si>
  <si>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</si>
  <si>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</si>
  <si>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</si>
  <si>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</si>
  <si>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</si>
  <si>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</si>
  <si>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</si>
  <si>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</si>
  <si>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</si>
  <si>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</si>
  <si>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</si>
  <si>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</si>
  <si>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</si>
  <si>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</si>
  <si>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</si>
  <si>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</si>
  <si>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</si>
  <si>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</si>
  <si>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</si>
  <si>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</si>
  <si>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</si>
  <si>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</si>
  <si>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</si>
  <si>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</si>
  <si>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</si>
  <si>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</si>
  <si>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</si>
  <si>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</si>
  <si>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</si>
  <si>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</si>
  <si>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</si>
  <si>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</si>
  <si>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</si>
  <si>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</si>
  <si>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</si>
  <si>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</si>
  <si>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</si>
  <si>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</si>
  <si>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</si>
  <si>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</si>
  <si>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</si>
  <si>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</si>
  <si>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</si>
  <si>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</si>
  <si>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</si>
  <si>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</si>
  <si>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</si>
  <si>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</si>
  <si>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</si>
  <si>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</si>
  <si>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</si>
  <si>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</si>
  <si>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</si>
  <si>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</si>
  <si>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</si>
  <si>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</si>
  <si>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</si>
  <si>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</si>
  <si>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</si>
  <si>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</si>
  <si>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</si>
  <si>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</si>
  <si>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</si>
  <si>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</si>
  <si>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</si>
  <si>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</si>
  <si>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</si>
  <si>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</si>
  <si>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</si>
  <si>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</si>
  <si>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</si>
  <si>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</si>
  <si>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</si>
  <si>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</si>
  <si>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</si>
  <si>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</si>
  <si>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</si>
  <si>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</si>
  <si>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</si>
  <si>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</si>
  <si>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</si>
  <si>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</si>
  <si>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</si>
  <si>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</si>
  <si>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</si>
  <si>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</si>
  <si>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</si>
  <si>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</si>
  <si>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</si>
  <si>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</si>
  <si>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</si>
  <si>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</si>
  <si>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</si>
  <si>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</si>
  <si>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</si>
  <si>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</si>
  <si>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</si>
  <si>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</si>
  <si>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</si>
  <si>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</si>
  <si>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</si>
  <si>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</si>
  <si>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</si>
  <si>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</si>
  <si>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</si>
  <si>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</si>
  <si>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</si>
  <si>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</si>
  <si>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</si>
  <si>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</si>
  <si>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</si>
  <si>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</si>
  <si>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</si>
  <si>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</si>
  <si>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</si>
  <si>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</si>
  <si>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</si>
  <si>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</si>
  <si>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</si>
  <si>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</si>
  <si>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</si>
  <si>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</si>
  <si>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</si>
  <si>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</si>
  <si>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</si>
  <si>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</si>
  <si>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</si>
  <si>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</si>
  <si>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</si>
  <si>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</si>
  <si>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</si>
  <si>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</si>
  <si>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</si>
  <si>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</si>
  <si>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</si>
  <si>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</si>
  <si>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</si>
  <si>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</si>
  <si>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</si>
  <si>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</si>
  <si>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</si>
  <si>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</si>
  <si>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</si>
  <si>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</si>
  <si>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</si>
  <si>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</si>
  <si>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</si>
  <si>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</si>
  <si>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</si>
  <si>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</si>
  <si>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</si>
  <si>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</si>
  <si>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</si>
  <si>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</si>
  <si>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</si>
  <si>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</si>
  <si>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</si>
  <si>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</si>
  <si>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</si>
  <si>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</si>
  <si>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</si>
  <si>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</si>
  <si>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</si>
  <si>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</si>
  <si>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</si>
  <si>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</si>
  <si>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</si>
  <si>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</si>
  <si>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</si>
  <si>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</si>
  <si>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</si>
  <si>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</si>
  <si>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</si>
  <si>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</si>
  <si>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</si>
  <si>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</si>
  <si>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</si>
  <si>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</si>
  <si>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</si>
  <si>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</si>
  <si>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</si>
  <si>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</si>
  <si>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</si>
  <si>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</si>
  <si>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</si>
  <si>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</si>
  <si>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</si>
  <si>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</si>
  <si>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</si>
  <si>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</si>
  <si>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</si>
  <si>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</si>
  <si>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</si>
  <si>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</si>
  <si>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</si>
  <si>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</si>
  <si>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</si>
  <si>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</si>
  <si>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</si>
  <si>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</si>
  <si>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</si>
  <si>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</si>
  <si>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</si>
  <si>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</si>
  <si>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</si>
  <si>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</si>
  <si>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</si>
  <si>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</si>
  <si>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</si>
  <si>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</si>
  <si>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</si>
  <si>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</si>
  <si>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</si>
  <si>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</si>
  <si>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</si>
  <si>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</si>
  <si>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</si>
  <si>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</si>
  <si>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</si>
  <si>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</si>
  <si>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</si>
  <si>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</si>
  <si>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</si>
  <si>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</si>
  <si>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</si>
  <si>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</si>
  <si>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</si>
  <si>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</si>
  <si>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</si>
  <si>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</si>
  <si>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</si>
  <si>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</si>
  <si>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</si>
  <si>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</si>
  <si>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</si>
  <si>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</si>
  <si>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</si>
  <si>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</si>
  <si>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</si>
  <si>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</si>
  <si>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</si>
  <si>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</si>
  <si>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</si>
  <si>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</si>
  <si>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</si>
  <si>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</si>
  <si>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</si>
  <si>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</si>
  <si>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</si>
  <si>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</si>
  <si>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</si>
  <si>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</si>
  <si>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</si>
  <si>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</si>
  <si>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</si>
  <si>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</si>
  <si>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</si>
  <si>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</si>
  <si>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</si>
  <si>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</si>
  <si>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</si>
  <si>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</si>
  <si>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</si>
  <si>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</si>
  <si>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</si>
  <si>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</si>
  <si>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</si>
  <si>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</si>
  <si>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</si>
  <si>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</si>
  <si>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</si>
  <si>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</si>
  <si>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</si>
  <si>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</si>
  <si>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</si>
  <si>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</si>
  <si>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</si>
  <si>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</si>
  <si>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</si>
  <si>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</si>
  <si>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</si>
  <si>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</si>
  <si>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</si>
  <si>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</si>
  <si>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</si>
  <si>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</si>
  <si>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</si>
  <si>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</si>
  <si>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</si>
  <si>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</si>
  <si>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</si>
  <si>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</si>
  <si>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</si>
  <si>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</si>
  <si>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</si>
  <si>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</si>
  <si>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</si>
  <si>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</si>
  <si>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</si>
  <si>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</si>
  <si>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</si>
  <si>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</si>
  <si>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</si>
  <si>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</si>
  <si>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</si>
  <si>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</si>
  <si>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</si>
  <si>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</si>
  <si>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</si>
  <si>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</si>
  <si>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</si>
  <si>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</si>
  <si>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</si>
  <si>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</si>
  <si>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</si>
  <si>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</si>
  <si>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</si>
  <si>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</si>
  <si>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</si>
  <si>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</si>
  <si>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</si>
  <si>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</si>
  <si>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</si>
  <si>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</si>
  <si>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</si>
  <si>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</si>
  <si>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</si>
  <si>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</si>
  <si>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</si>
  <si>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</si>
  <si>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</si>
  <si>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</si>
  <si>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</si>
  <si>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</si>
  <si>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</si>
  <si>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</si>
  <si>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</si>
  <si>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</si>
  <si>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</si>
  <si>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</si>
  <si>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</si>
  <si>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</si>
  <si>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</si>
  <si>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</si>
  <si>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</si>
  <si>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</si>
  <si>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</si>
  <si>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</si>
  <si>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</si>
  <si>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</si>
  <si>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</si>
  <si>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</si>
  <si>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</si>
  <si>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</si>
  <si>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</si>
  <si>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</si>
  <si>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</si>
  <si>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</si>
  <si>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</si>
  <si>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</si>
  <si>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</si>
  <si>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</si>
  <si>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</si>
  <si>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</si>
  <si>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</si>
  <si>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</si>
  <si>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</si>
  <si>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</si>
  <si>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</si>
  <si>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</si>
  <si>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</si>
  <si>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</si>
  <si>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</si>
  <si>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</si>
  <si>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</si>
  <si>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</si>
  <si>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</si>
  <si>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</si>
  <si>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</si>
  <si>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</si>
  <si>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</si>
  <si>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</si>
  <si>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</si>
  <si>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</si>
  <si>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</si>
  <si>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</si>
  <si>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</si>
  <si>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</si>
  <si>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</si>
  <si>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</si>
  <si>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</si>
  <si>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</si>
  <si>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</si>
  <si>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</si>
  <si>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</si>
  <si>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</si>
  <si>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</si>
  <si>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</si>
  <si>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</si>
  <si>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</si>
  <si>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</si>
  <si>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</si>
  <si>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</si>
  <si>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</si>
  <si>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</si>
  <si>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</si>
  <si>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</si>
  <si>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</si>
  <si>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</si>
  <si>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</si>
  <si>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</si>
  <si>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</si>
  <si>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</si>
  <si>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</si>
  <si>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</si>
  <si>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</si>
  <si>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</si>
  <si>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</si>
  <si>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</si>
  <si>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</si>
  <si>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</si>
  <si>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</si>
  <si>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</si>
  <si>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</si>
  <si>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</si>
  <si>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</si>
  <si>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</si>
  <si>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</si>
  <si>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</si>
  <si>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</si>
  <si>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</si>
  <si>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</si>
  <si>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</si>
  <si>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</si>
  <si>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</si>
  <si>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</si>
  <si>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</si>
  <si>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</si>
  <si>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</si>
  <si>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</si>
  <si>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</si>
  <si>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</si>
  <si>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</si>
  <si>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</si>
  <si>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</si>
  <si>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</si>
  <si>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</si>
  <si>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</si>
  <si>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</si>
  <si>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</si>
  <si>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</si>
  <si>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</si>
  <si>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</si>
  <si>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</si>
  <si>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</si>
  <si>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</si>
  <si>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</si>
  <si>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</si>
  <si>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</si>
  <si>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</si>
  <si>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</si>
  <si>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</si>
  <si>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</si>
  <si>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</si>
  <si>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</si>
  <si>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</si>
  <si>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</si>
  <si>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</si>
  <si>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</si>
  <si>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</si>
  <si>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</si>
  <si>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</si>
  <si>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</si>
  <si>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</si>
  <si>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</si>
  <si>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</si>
  <si>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</si>
  <si>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</si>
  <si>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</si>
  <si>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</si>
  <si>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</si>
  <si>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</si>
  <si>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</si>
  <si>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</si>
  <si>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</si>
  <si>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</si>
  <si>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</si>
  <si>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</si>
  <si>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</si>
  <si>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</si>
  <si>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</si>
  <si>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</si>
  <si>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</si>
  <si>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</si>
  <si>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</si>
  <si>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</si>
  <si>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</si>
  <si>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</si>
  <si>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</si>
  <si>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</si>
  <si>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</si>
  <si>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</si>
  <si>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</si>
  <si>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</si>
  <si>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</si>
  <si>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</si>
  <si>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</si>
  <si>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</si>
  <si>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</si>
  <si>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</si>
  <si>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</si>
  <si>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</si>
  <si>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</si>
  <si>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</si>
  <si>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</si>
  <si>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</si>
  <si>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</si>
  <si>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</si>
  <si>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</si>
  <si>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</si>
  <si>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</si>
  <si>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</si>
  <si>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</si>
  <si>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</si>
  <si>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</si>
  <si>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</si>
  <si>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</si>
  <si>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</si>
  <si>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</si>
  <si>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</si>
  <si>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</si>
  <si>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</si>
  <si>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</si>
  <si>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</si>
  <si>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</si>
  <si>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</si>
  <si>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</si>
  <si>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</si>
  <si>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</si>
  <si>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</si>
  <si>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</si>
  <si>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</si>
  <si>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</si>
  <si>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</si>
  <si>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</si>
  <si>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</si>
  <si>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</si>
  <si>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</si>
  <si>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</si>
  <si>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</si>
  <si>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</si>
  <si>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</si>
  <si>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</si>
  <si>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</si>
  <si>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</si>
  <si>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</si>
  <si>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</si>
  <si>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</si>
  <si>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</si>
  <si>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</si>
  <si>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</si>
  <si>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</si>
  <si>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</si>
  <si>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</si>
  <si>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</si>
  <si>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</si>
  <si>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</si>
  <si>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</si>
  <si>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</si>
  <si>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</si>
  <si>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</si>
  <si>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t>&lt;BAS2025_KURZ&gt;</t>
  </si>
  <si>
    <r>
      <t xml:space="preserve">Verkettungsmonate: August 1939, Januar 1963, Mai 1993, Mai 2003, Dezember 2010, </t>
    </r>
    <r>
      <rPr>
        <sz val="10"/>
        <color rgb="FFFF0000"/>
        <rFont val="Arial"/>
        <family val="2"/>
      </rPr>
      <t>Dezember 2015, Dezember 2020.</t>
    </r>
  </si>
  <si>
    <r>
      <t xml:space="preserve">Mois d'enchaînements (raccordements) mathématiques: août 1939, janvier 1963, mai 1993, mai 2003, décembre 2010, </t>
    </r>
    <r>
      <rPr>
        <sz val="10"/>
        <color rgb="FFFF0000"/>
        <rFont val="Arial"/>
        <family val="2"/>
      </rPr>
      <t>décembre 2015, décembre 2020.</t>
    </r>
  </si>
  <si>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</si>
  <si>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</si>
  <si>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t>&lt;BAS2025&gt;</t>
  </si>
  <si>
    <t>Basis Dezember 2025 = 100</t>
  </si>
  <si>
    <t>Base décembre 2025 = 100</t>
  </si>
  <si>
    <t>Base dicembre 2025 = 100</t>
  </si>
  <si>
    <t>Base december 2025 = 100</t>
  </si>
  <si>
    <t xml:space="preserve">Basis Dez. 2025 = 100 </t>
  </si>
  <si>
    <t xml:space="preserve">Base déc. 2025 = 100 </t>
  </si>
  <si>
    <t xml:space="preserve">Base dic. 2025 = 100 </t>
  </si>
  <si>
    <t xml:space="preserve">Base dec. 2025 = 100 </t>
  </si>
  <si>
    <t>&lt;2025&gt;</t>
  </si>
  <si>
    <t>Dez 2025 = 100</t>
  </si>
  <si>
    <t>Déc 2025 = 100</t>
  </si>
  <si>
    <t>Dic 2025 = 100</t>
  </si>
  <si>
    <t>Dec 2025 = 100</t>
  </si>
  <si>
    <t>2) Total von Produzentenpreisindex (Anteil: 70,0136%) und Importpreisindex (Anteil: 29,9864%).</t>
  </si>
  <si>
    <t>2) Total de l'indice des prix à la production (pour 70,0136%) et de l'indice des prix à l'importation (pour 29,9864%).</t>
  </si>
  <si>
    <t>2) Total of producer price index (70.0136%) and import price index (29.9864%).</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</si>
  <si>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</si>
  <si>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</si>
  <si>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</si>
  <si>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&lt;ALT PPI.10.32&gt;</t>
  </si>
  <si>
    <t>Wine</t>
  </si>
  <si>
    <t>&lt;ALT.PPI.11.07.1&gt;</t>
  </si>
  <si>
    <t>&lt;ALT.PPI.11.07.2&gt;</t>
  </si>
  <si>
    <t>&lt;PPI.11.07.11&gt;</t>
  </si>
  <si>
    <t>Mineral waters</t>
  </si>
  <si>
    <t>&lt;PPI.11.07.19&gt;</t>
  </si>
  <si>
    <t>&lt;ALT PPI.13.3&gt;</t>
  </si>
  <si>
    <t>&lt;ALT PPI.13.30&gt;</t>
  </si>
  <si>
    <t>&lt;ALT.PPI.14.12/13&gt;</t>
  </si>
  <si>
    <t>&lt;PPI.14.13&gt;</t>
  </si>
  <si>
    <t>Oberbekleidung (inkl. Arbeits- und Berufsbekleidung)</t>
  </si>
  <si>
    <t>Vêtements de dessus (incl. vêtements de travail)</t>
  </si>
  <si>
    <t>Indumenti esterni (incl. indumenti da lavoro)</t>
  </si>
  <si>
    <t>Outerwear (incl. Workwear)</t>
  </si>
  <si>
    <t>&lt;ALT PPI.16.10.2&gt;</t>
  </si>
  <si>
    <t>&lt;PPI.16.24.1&gt;</t>
  </si>
  <si>
    <t>Wooden containers</t>
  </si>
  <si>
    <t>&lt;ALT PPI.18.14&gt;</t>
  </si>
  <si>
    <t>&lt;ALT PPI.22.21.1&gt;</t>
  </si>
  <si>
    <t>Monofile aus Kunststoffen (&gt; 1 mm)</t>
  </si>
  <si>
    <t>Monofilaments en matières plastiques (&gt; 1 mm)</t>
  </si>
  <si>
    <t>Monofilamenti di più di 1 mm, verghe, bastoni e profilati, di materie plastiche</t>
  </si>
  <si>
    <t>Monofilament &gt; 1 mm, rods, sticks and profile shapes, of plastics</t>
  </si>
  <si>
    <t>&lt;ALT PPI.22.21.2&gt;</t>
  </si>
  <si>
    <t>&lt;ALT.PPI.22.21.3&gt;</t>
  </si>
  <si>
    <t>Kunststoffrohre und -schläuche</t>
  </si>
  <si>
    <t>Tubes et tuyaux en matières plastiques</t>
  </si>
  <si>
    <t>Tubi e loro accessori, di materie plastiche</t>
  </si>
  <si>
    <t>Tubes, pipes and hoses and fittings thereof,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</si>
  <si>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</si>
  <si>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</si>
  <si>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</si>
  <si>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</si>
  <si>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</si>
  <si>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</si>
  <si>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Rohre und Schläuche, biegsam, aus Kunststoffen</t>
  </si>
  <si>
    <t>Autres tubes et tuyaux en matières plastiques</t>
  </si>
  <si>
    <t>Altri tubi e loro accessori, di materie plastiche</t>
  </si>
  <si>
    <t>Other tubes, pipes, hoses and fittings thereof, of plastics</t>
  </si>
  <si>
    <t>Platten und Folien, aus anderen Kunststoffen (weder verstärkt noch geschichtet und ohne Unterlage)</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</si>
  <si>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</si>
  <si>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</si>
  <si>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</si>
  <si>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&lt;PPI.22.21.4&gt;</t>
  </si>
  <si>
    <t>Andere Platten und Folien</t>
  </si>
  <si>
    <t>Autres plaques et feuilles</t>
  </si>
  <si>
    <t>Altre lastre, fogli, pellicole, strisce e lamelle, di materie plastiche</t>
  </si>
  <si>
    <t>Other plates, sheets, film, foil and strip, of plastics</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</si>
  <si>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</si>
  <si>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</si>
  <si>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</si>
  <si>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</si>
  <si>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</si>
  <si>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</si>
  <si>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</si>
  <si>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</si>
  <si>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</si>
  <si>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</si>
  <si>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</si>
  <si>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</si>
  <si>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</si>
  <si>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</si>
  <si>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</si>
  <si>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</si>
  <si>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</si>
  <si>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</si>
  <si>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</si>
  <si>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</si>
  <si>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</si>
  <si>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</si>
  <si>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</si>
  <si>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</si>
  <si>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</si>
  <si>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</si>
  <si>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</si>
  <si>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</si>
  <si>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</si>
  <si>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</si>
  <si>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</si>
  <si>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</si>
  <si>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</si>
  <si>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</si>
  <si>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</si>
  <si>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</si>
  <si>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</si>
  <si>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</si>
  <si>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</si>
  <si>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</si>
  <si>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</si>
  <si>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</si>
  <si>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</si>
  <si>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</si>
  <si>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</si>
  <si>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</si>
  <si>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</si>
  <si>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</si>
  <si>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</si>
  <si>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</si>
  <si>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</si>
  <si>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</si>
  <si>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</si>
  <si>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</si>
  <si>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</si>
  <si>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</si>
  <si>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</si>
  <si>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</si>
  <si>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</si>
  <si>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</si>
  <si>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</si>
  <si>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</si>
  <si>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</si>
  <si>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</si>
  <si>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</si>
  <si>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</si>
  <si>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</si>
  <si>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</si>
  <si>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</si>
  <si>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</si>
  <si>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</si>
  <si>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</si>
  <si>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</si>
  <si>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</si>
  <si>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</si>
  <si>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</si>
  <si>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</si>
  <si>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</si>
  <si>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</si>
  <si>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</si>
  <si>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</si>
  <si>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</si>
  <si>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</si>
  <si>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</si>
  <si>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</si>
  <si>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</si>
  <si>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</si>
  <si>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</si>
  <si>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</si>
  <si>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</si>
  <si>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</si>
  <si>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</si>
  <si>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</si>
  <si>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</si>
  <si>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</si>
  <si>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</si>
  <si>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</si>
  <si>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</si>
  <si>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</si>
  <si>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</si>
  <si>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</si>
  <si>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Walzdraht aus nicht legiertem Stahl, warm gewalzt</t>
  </si>
  <si>
    <t>Fil machine, laminé à chaud, en acier non allié</t>
  </si>
  <si>
    <t>Barre laminate a caldo, di acciai non legati</t>
  </si>
  <si>
    <t>Bars and rods, hot rolled, of non alloy steel</t>
  </si>
  <si>
    <t>&lt;PPI.24.10.62&gt;</t>
  </si>
  <si>
    <t>Stabstahl aus Stahl, nur geschmiedet, warm gewalzt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</si>
  <si>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</si>
  <si>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</si>
  <si>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</si>
  <si>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</si>
  <si>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</si>
  <si>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</si>
  <si>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</si>
  <si>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</si>
  <si>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</si>
  <si>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</si>
  <si>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</si>
  <si>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</si>
  <si>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</si>
  <si>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</si>
  <si>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</si>
  <si>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</si>
  <si>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</si>
  <si>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</si>
  <si>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</si>
  <si>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</si>
  <si>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</si>
  <si>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</si>
  <si>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</si>
  <si>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&lt;PPI.24.42.24&gt;</t>
  </si>
  <si>
    <t>Bleche und Bänder, aus Aluminium (&gt; 0,2 mm)</t>
  </si>
  <si>
    <t>Tôles et bandes en aluminium (&gt; 0.2mm)</t>
  </si>
  <si>
    <t>Lamiere e nastri di alluminio (&gt; 0,2 mm)</t>
  </si>
  <si>
    <t>Aluminium plates, sheets and strip (&gt; 0,2 mm)</t>
  </si>
  <si>
    <t>&lt;PPI.24.42.25&gt;</t>
  </si>
  <si>
    <t>&lt;ALT PPI.24.42.3&gt;</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</si>
  <si>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</si>
  <si>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</si>
  <si>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</si>
  <si>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</si>
  <si>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</si>
  <si>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</si>
  <si>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</si>
  <si>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</si>
  <si>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</si>
  <si>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</si>
  <si>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</si>
  <si>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</si>
  <si>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</si>
  <si>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</si>
  <si>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</si>
  <si>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</si>
  <si>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</si>
  <si>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</si>
  <si>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</si>
  <si>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</si>
  <si>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</si>
  <si>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</si>
  <si>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</si>
  <si>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&lt;ALT PPI.25.91/92&gt;</t>
  </si>
  <si>
    <t>&lt;PPI.25.92&gt;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</si>
  <si>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</si>
  <si>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</si>
  <si>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</si>
  <si>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</si>
  <si>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</si>
  <si>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</si>
  <si>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</si>
  <si>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</si>
  <si>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</si>
  <si>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</si>
  <si>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</si>
  <si>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</si>
  <si>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</si>
  <si>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</si>
  <si>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</si>
  <si>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</si>
  <si>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</si>
  <si>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</si>
  <si>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</si>
  <si>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</si>
  <si>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</si>
  <si>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</si>
  <si>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</si>
  <si>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</si>
  <si>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</si>
  <si>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</si>
  <si>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</si>
  <si>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</si>
  <si>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</si>
  <si>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</si>
  <si>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</si>
  <si>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</si>
  <si>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</si>
  <si>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</si>
  <si>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</si>
  <si>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</si>
  <si>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</si>
  <si>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</si>
  <si>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</si>
  <si>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</si>
  <si>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</si>
  <si>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</si>
  <si>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</si>
  <si>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</si>
  <si>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</si>
  <si>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</si>
  <si>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</si>
  <si>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</si>
  <si>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</si>
  <si>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</si>
  <si>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</si>
  <si>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</si>
  <si>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</si>
  <si>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</si>
  <si>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</si>
  <si>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</si>
  <si>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</si>
  <si>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</si>
  <si>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</si>
  <si>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</si>
  <si>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</si>
  <si>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</si>
  <si>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</si>
  <si>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</si>
  <si>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</si>
  <si>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</si>
  <si>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</si>
  <si>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</si>
  <si>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</si>
  <si>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</si>
  <si>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</si>
  <si>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</si>
  <si>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</si>
  <si>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</si>
  <si>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</si>
  <si>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</si>
  <si>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</si>
  <si>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</si>
  <si>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</si>
  <si>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</si>
  <si>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</si>
  <si>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</si>
  <si>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</si>
  <si>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</si>
  <si>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</si>
  <si>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</si>
  <si>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</si>
  <si>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</si>
  <si>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</si>
  <si>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</si>
  <si>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</si>
  <si>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</si>
  <si>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</si>
  <si>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</si>
  <si>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</si>
  <si>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</si>
  <si>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</si>
  <si>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</si>
  <si>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</si>
  <si>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</si>
  <si>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</si>
  <si>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</si>
  <si>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</si>
  <si>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</si>
  <si>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</si>
  <si>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</si>
  <si>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</si>
  <si>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</si>
  <si>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</si>
  <si>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 IPI.01.11.1&gt;</t>
  </si>
  <si>
    <t>&lt;ALT.IPI.01.11.11&gt;</t>
  </si>
  <si>
    <t>&lt;ALT.IPI.01.11.11.1&gt;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</si>
  <si>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</si>
  <si>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</si>
  <si>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</si>
  <si>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</si>
  <si>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</si>
  <si>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</si>
  <si>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</si>
  <si>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</si>
  <si>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</si>
  <si>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</si>
  <si>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</si>
  <si>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</si>
  <si>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</si>
  <si>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</si>
  <si>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</si>
  <si>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</si>
  <si>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</si>
  <si>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</si>
  <si>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</si>
  <si>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</si>
  <si>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</si>
  <si>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</si>
  <si>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</si>
  <si>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</si>
  <si>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</si>
  <si>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</si>
  <si>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</si>
  <si>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</si>
  <si>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</si>
  <si>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</si>
  <si>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</si>
  <si>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</si>
  <si>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</si>
  <si>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</si>
  <si>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</si>
  <si>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</si>
  <si>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</si>
  <si>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</si>
  <si>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</si>
  <si>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</si>
  <si>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</si>
  <si>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</si>
  <si>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</si>
  <si>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</si>
  <si>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</si>
  <si>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</si>
  <si>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</si>
  <si>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</si>
  <si>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</si>
  <si>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</si>
  <si>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</si>
  <si>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</si>
  <si>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</si>
  <si>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</si>
  <si>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</si>
  <si>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</si>
  <si>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</si>
  <si>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</si>
  <si>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</si>
  <si>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</si>
  <si>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</si>
  <si>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</si>
  <si>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</si>
  <si>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</si>
  <si>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</si>
  <si>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</si>
  <si>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</si>
  <si>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Tabac brut, non écôté</t>
  </si>
  <si>
    <t>Tabac brut, partiellement ou totalement écôté</t>
  </si>
  <si>
    <t>Tabacco grezzo, parz. o totalmente scostolato</t>
  </si>
  <si>
    <t>Raw tobacco, partially or completelly stripped</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</si>
  <si>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</si>
  <si>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</si>
  <si>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</si>
  <si>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</si>
  <si>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</si>
  <si>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</si>
  <si>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</si>
  <si>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</si>
  <si>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</si>
  <si>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</si>
  <si>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</si>
  <si>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</si>
  <si>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</si>
  <si>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</si>
  <si>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</si>
  <si>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</si>
  <si>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</si>
  <si>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</si>
  <si>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</si>
  <si>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</si>
  <si>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</si>
  <si>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</si>
  <si>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</si>
  <si>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</si>
  <si>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</si>
  <si>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</si>
  <si>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</si>
  <si>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</si>
  <si>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</si>
  <si>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</si>
  <si>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</si>
  <si>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</si>
  <si>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</si>
  <si>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</si>
  <si>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</si>
  <si>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</si>
  <si>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</si>
  <si>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</si>
  <si>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</si>
  <si>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</si>
  <si>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</si>
  <si>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</si>
  <si>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</si>
  <si>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</si>
  <si>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</si>
  <si>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</si>
  <si>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</si>
  <si>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</si>
  <si>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</si>
  <si>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</si>
  <si>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</si>
  <si>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</si>
  <si>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</si>
  <si>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</si>
  <si>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</si>
  <si>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</si>
  <si>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</si>
  <si>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</si>
  <si>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</si>
  <si>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</si>
  <si>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</si>
  <si>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</si>
  <si>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</si>
  <si>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</si>
  <si>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</si>
  <si>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</si>
  <si>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</si>
  <si>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</si>
  <si>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</si>
  <si>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</si>
  <si>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</si>
  <si>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</si>
  <si>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</si>
  <si>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</si>
  <si>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</si>
  <si>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</si>
  <si>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&lt;IPI.01.27.11&gt;</t>
  </si>
  <si>
    <t>&lt;IPI.01.27.12&gt;</t>
  </si>
  <si>
    <t>&lt;IPI.01.27.14&gt;</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</si>
  <si>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</si>
  <si>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</si>
  <si>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</si>
  <si>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</si>
  <si>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</si>
  <si>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</si>
  <si>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</si>
  <si>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</si>
  <si>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</si>
  <si>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</si>
  <si>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</si>
  <si>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</si>
  <si>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</si>
  <si>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</si>
  <si>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</si>
  <si>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</si>
  <si>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</si>
  <si>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</si>
  <si>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</si>
  <si>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</si>
  <si>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</si>
  <si>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</si>
  <si>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 IPI.05&gt;</t>
  </si>
  <si>
    <t>&lt;ALT IPI.5.0&gt;</t>
  </si>
  <si>
    <t>&lt;ALT.IPI.10.52&gt;</t>
  </si>
  <si>
    <t>&lt;ALT.IPI.10.73&gt;</t>
  </si>
  <si>
    <t>&lt;ALT IPI.10.81&gt;</t>
  </si>
  <si>
    <t>&lt;ALT.IPI.10.91&gt;</t>
  </si>
  <si>
    <t>&lt;ALT.IPI.11.07.1&gt;</t>
  </si>
  <si>
    <t>&lt;ALT.IPI.11.07.2&gt;</t>
  </si>
  <si>
    <t>&lt;IPI.11.07.11&gt;</t>
  </si>
  <si>
    <t>&lt;IPI.11.07.19&gt;</t>
  </si>
  <si>
    <t>&lt;ALT IPI.13.1&gt;</t>
  </si>
  <si>
    <t>&lt;ALT IPI.13.10&gt;</t>
  </si>
  <si>
    <t>Technische und industrielle Textilien</t>
  </si>
  <si>
    <t>Technical and industrial textiles</t>
  </si>
  <si>
    <t>&lt;ALT IPI.14.12/13&gt;</t>
  </si>
  <si>
    <t>&lt;IPI.14.13&gt;</t>
  </si>
  <si>
    <t>&lt;ALT IPI.15.11&gt;</t>
  </si>
  <si>
    <t>&lt;IPI.16.1&gt;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</si>
  <si>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</si>
  <si>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</si>
  <si>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</si>
  <si>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</si>
  <si>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</si>
  <si>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</si>
  <si>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</si>
  <si>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</si>
  <si>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</si>
  <si>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</si>
  <si>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</si>
  <si>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</si>
  <si>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</si>
  <si>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</si>
  <si>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</si>
  <si>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</si>
  <si>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</si>
  <si>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</si>
  <si>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</si>
  <si>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</si>
  <si>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</si>
  <si>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&lt;IPI.16.24&gt;</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</si>
  <si>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</si>
  <si>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</si>
  <si>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</si>
  <si>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</si>
  <si>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</si>
  <si>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</si>
  <si>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</si>
  <si>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</si>
  <si>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</si>
  <si>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</si>
  <si>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</si>
  <si>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</si>
  <si>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</si>
  <si>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</si>
  <si>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</si>
  <si>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</si>
  <si>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</si>
  <si>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</si>
  <si>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</si>
  <si>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</si>
  <si>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</si>
  <si>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</si>
  <si>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</si>
  <si>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</si>
  <si>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</si>
  <si>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</si>
  <si>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</si>
  <si>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</si>
  <si>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</si>
  <si>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</si>
  <si>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</si>
  <si>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</si>
  <si>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</si>
  <si>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</si>
  <si>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</si>
  <si>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</si>
  <si>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</si>
  <si>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</si>
  <si>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</si>
  <si>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</si>
  <si>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</si>
  <si>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</si>
  <si>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</si>
  <si>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</si>
  <si>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</si>
  <si>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</si>
  <si>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</si>
  <si>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</si>
  <si>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</si>
  <si>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</si>
  <si>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</si>
  <si>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</si>
  <si>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</si>
  <si>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&lt;IPI.22.11.13&gt;</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</si>
  <si>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</si>
  <si>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</si>
  <si>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</si>
  <si>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</si>
  <si>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</si>
  <si>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</si>
  <si>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</si>
  <si>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</si>
  <si>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</si>
  <si>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</si>
  <si>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</si>
  <si>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</si>
  <si>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&lt;ALT IPI.22.21.2&gt;</t>
  </si>
  <si>
    <t>&lt;ALT IPI.22.21.3&gt;</t>
  </si>
  <si>
    <t>&lt;ALT IPI.22.21.4&gt;</t>
  </si>
  <si>
    <t>&lt;ALT IPI.22.21.9&gt;</t>
  </si>
  <si>
    <t>&lt;IPI.22.21.21&gt;</t>
  </si>
  <si>
    <t>Budella artificiali, tubi rigidi di materie plastiche</t>
  </si>
  <si>
    <t>Artificial guts, tubes, pipes and hoses, rigid, of plastics</t>
  </si>
  <si>
    <t>&lt;IPI.22.21.22&gt;</t>
  </si>
  <si>
    <t>Altre lastre e fogli</t>
  </si>
  <si>
    <t>Other plates and sheets</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</si>
  <si>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</si>
  <si>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</si>
  <si>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</si>
  <si>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</si>
  <si>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</si>
  <si>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</si>
  <si>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</si>
  <si>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</si>
  <si>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</si>
  <si>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</si>
  <si>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</si>
  <si>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</si>
  <si>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</si>
  <si>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</si>
  <si>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</si>
  <si>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</si>
  <si>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</si>
  <si>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</si>
  <si>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</si>
  <si>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</si>
  <si>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</si>
  <si>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</si>
  <si>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</si>
  <si>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</si>
  <si>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</si>
  <si>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</si>
  <si>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</si>
  <si>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</si>
  <si>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</si>
  <si>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&lt;IPI.23.12&gt;</t>
  </si>
  <si>
    <t>&lt;ALT.IPI.23.43/44/49&gt;</t>
  </si>
  <si>
    <t>&lt;IPI.23.99.21&gt;</t>
  </si>
  <si>
    <t>&lt;ALT.IPI.24.10.1&gt;</t>
  </si>
  <si>
    <t>&lt;ALT IPI.24.10.2&gt;</t>
  </si>
  <si>
    <t>&lt;ALT.IPI.24.10.21&gt;</t>
  </si>
  <si>
    <t>&lt;ALT.IPI.24.10.22&gt;</t>
  </si>
  <si>
    <t>&lt;ALT IPI.24.10.3&gt;</t>
  </si>
  <si>
    <t>&lt;ALT.IPI.24.10.31&gt;</t>
  </si>
  <si>
    <t>&lt;ALT.IPI.24.10.32&gt;</t>
  </si>
  <si>
    <t>&lt;ALT.IPI.24.10.4&gt;</t>
  </si>
  <si>
    <t>&lt;ALT IPI.24.10.5&gt;</t>
  </si>
  <si>
    <t>&lt;ALT.IPI.24.10.51&gt;</t>
  </si>
  <si>
    <t>&lt;ALT.IPI.24.10.511&gt;</t>
  </si>
  <si>
    <t>&lt;ALT.IPI.24.10.512&gt;</t>
  </si>
  <si>
    <t>&lt;ALT.IPI.24.10.52&gt;</t>
  </si>
  <si>
    <t>&lt;ALT.IPI.24.10.53&gt;</t>
  </si>
  <si>
    <t>&lt;ALT.IPI.24.10.6&gt;</t>
  </si>
  <si>
    <t>Flacherzeugnisse aus Stahl, nur kalt gewalzt</t>
  </si>
  <si>
    <t>Produits plats en acier, laminés à froid</t>
  </si>
  <si>
    <t>Prodotti piatti di acciaio, laminati a freddo</t>
  </si>
  <si>
    <t>Flat rolled products of steel (cold rolled)</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</si>
  <si>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</si>
  <si>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</si>
  <si>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</si>
  <si>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</si>
  <si>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</si>
  <si>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</si>
  <si>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</si>
  <si>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</si>
  <si>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</si>
  <si>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</si>
  <si>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Stabstahl aus nicht rostendem Stahl</t>
  </si>
  <si>
    <t>Barres en acier inoxydable</t>
  </si>
  <si>
    <t>Barre di acciaio inossidabile</t>
  </si>
  <si>
    <t>Bars and rods of stainless steel</t>
  </si>
  <si>
    <t>&lt;IPI.24.10.66&gt;</t>
  </si>
  <si>
    <t>Stabstahl aus anderem legiertem Stahl</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</si>
  <si>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</si>
  <si>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</si>
  <si>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</si>
  <si>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</si>
  <si>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</si>
  <si>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</si>
  <si>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</si>
  <si>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</si>
  <si>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</si>
  <si>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</si>
  <si>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</si>
  <si>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</si>
  <si>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</si>
  <si>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</si>
  <si>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</si>
  <si>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</si>
  <si>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</si>
  <si>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</si>
  <si>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</si>
  <si>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</si>
  <si>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</si>
  <si>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</si>
  <si>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</si>
  <si>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</si>
  <si>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</si>
  <si>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</si>
  <si>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</si>
  <si>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</si>
  <si>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</si>
  <si>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</si>
  <si>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</si>
  <si>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</si>
  <si>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</si>
  <si>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</si>
  <si>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</si>
  <si>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</si>
  <si>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&lt;IPI.24.42.24&gt;</t>
  </si>
  <si>
    <t>&lt;IPI.24.42.25&gt;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</si>
  <si>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</si>
  <si>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</si>
  <si>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</si>
  <si>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</si>
  <si>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</si>
  <si>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</si>
  <si>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</si>
  <si>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</si>
  <si>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</si>
  <si>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</si>
  <si>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</si>
  <si>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</si>
  <si>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</si>
  <si>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</si>
  <si>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</si>
  <si>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</si>
  <si>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</si>
  <si>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</si>
  <si>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</si>
  <si>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</si>
  <si>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</si>
  <si>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</si>
  <si>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</si>
  <si>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</si>
  <si>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</si>
  <si>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</si>
  <si>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</si>
  <si>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</si>
  <si>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</si>
  <si>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</si>
  <si>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</si>
  <si>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</si>
  <si>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</si>
  <si>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&lt;ALT IPI 25.91/92&gt;</t>
  </si>
  <si>
    <t>Verpackungen und Verschlüsse aus Eisen, Stahl und NE-Metall</t>
  </si>
  <si>
    <t>Emballages légers métalliques</t>
  </si>
  <si>
    <t>Imballaggi in metallo leggero</t>
  </si>
  <si>
    <t>Light metal packaging</t>
  </si>
  <si>
    <t>&lt;IPI.26.11.22&gt;</t>
  </si>
  <si>
    <t>Photovoltaikmodule</t>
  </si>
  <si>
    <t>Panneaux photovoltaïques</t>
  </si>
  <si>
    <t>Pannelli fotovoltaici</t>
  </si>
  <si>
    <t>Photovoltaic panels</t>
  </si>
  <si>
    <t>&lt;IPI.26.11.99&gt;</t>
  </si>
  <si>
    <t>&lt;ALT.IPI.26.12&gt;</t>
  </si>
  <si>
    <t>Notebooks</t>
  </si>
  <si>
    <t>Watch components</t>
  </si>
  <si>
    <t>&lt;IPI.27.52&gt;</t>
  </si>
  <si>
    <t>Nichtelektrische Haushaltsgeräte</t>
  </si>
  <si>
    <t>Appareils ménagers non électriques</t>
  </si>
  <si>
    <t>Apparecchi non elettrici per uso domestico</t>
  </si>
  <si>
    <t>Non-electric domestic appliances</t>
  </si>
  <si>
    <t>&lt;ALT IPI.27.51.1&gt;</t>
  </si>
  <si>
    <t>&lt;ALT IPI.27.51.2&gt;</t>
  </si>
  <si>
    <t>&lt;ALT.IPI.28.30.1&gt;</t>
  </si>
  <si>
    <t>&lt;ALT.IPI.28.30.2&gt;</t>
  </si>
  <si>
    <t>&lt;ALT.IPI.28.95&gt;</t>
  </si>
  <si>
    <t>&lt;ALT.IPI.28.99.1&gt;</t>
  </si>
  <si>
    <t>&lt;ALT.IPI.28.99.2&gt;</t>
  </si>
  <si>
    <t>&lt;ALT.IPI.32.1&gt;</t>
  </si>
  <si>
    <t>&lt;ALT.IPI.32.11&gt;</t>
  </si>
  <si>
    <t>&lt;ALT IPI.32.50.4&gt;</t>
  </si>
  <si>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</si>
  <si>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</si>
  <si>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</si>
  <si>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</si>
  <si>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</si>
  <si>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</si>
  <si>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</si>
  <si>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</si>
  <si>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Totale dell'indice dei prezzi alla produzione (per 70,0136%) e dell'indice dei prezzi all'importazione (per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</si>
  <si>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</si>
  <si>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</si>
  <si>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</si>
  <si>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</si>
  <si>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</si>
  <si>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</si>
  <si>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</si>
  <si>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</si>
  <si>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</si>
  <si>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</si>
  <si>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</si>
  <si>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</si>
  <si>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</si>
  <si>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</si>
  <si>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</si>
  <si>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Berechnung einer globalen Teuerung auf Produktionsstufe ausgelegt ist. Trotz der stabilen und Trotz der stabilen und bewährten</t>
  </si>
  <si>
    <t>calculer une inflation globale à la première étape de la commercialisation. Malgré une assurance qualité stable et éprouvée, la précision des</t>
  </si>
  <si>
    <t>&lt;KBOB.HIN4&gt;</t>
  </si>
  <si>
    <t>Qualitätssicherung kann die Genauigkeit der in der KBOB veröffentlichten, sehr detaillierten Indizes, nicht garantiert werden. Dies liegt daran,</t>
  </si>
  <si>
    <t>indices très détaillés publiés dans le KBOB ne peut pas être garantie. En effet, les statistiques de prix ne sont pas un recensement. L'enquête</t>
  </si>
  <si>
    <t>&lt;KBOB.HIN5&gt;</t>
  </si>
  <si>
    <t xml:space="preserve">dass die Preisstatistik keine Vollerhebung ist. Die Umfrage basiert auf einer gezielten Stichprobe, die repräsentativ für alle Typen von Akteuren </t>
  </si>
  <si>
    <t>est basée sur un échantillon raisonné représentatif de tous les types d'acteurs des différentes branches. À un niveau très détaillé, la qualité</t>
  </si>
  <si>
    <t>&lt;KBOB.HIN6&gt;</t>
  </si>
  <si>
    <t xml:space="preserve">in den verschiedenen Branchen ist. Auf einer sehr detaillierten Ebene hängt die Qualität der Ergebnisse stark von der Homogenität der Branche </t>
  </si>
  <si>
    <t>des résultats est fortement dépendante de l'homogénéité de la branche et du taux de réponse.</t>
  </si>
  <si>
    <t>&lt;KBOB.HIN7&gt;</t>
  </si>
  <si>
    <t>und der Antwortquote ab.</t>
  </si>
  <si>
    <t xml:space="preserve"> </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</si>
  <si>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</si>
  <si>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</si>
  <si>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</si>
  <si>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</si>
  <si>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</si>
  <si>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</si>
  <si>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</si>
  <si>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</si>
  <si>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</si>
  <si>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</si>
  <si>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</si>
  <si>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</si>
  <si>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</si>
  <si>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</si>
  <si>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</si>
  <si>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</si>
  <si>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</si>
  <si>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</si>
  <si>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</si>
  <si>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</si>
  <si>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</si>
  <si>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</si>
  <si>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</si>
  <si>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</si>
  <si>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</si>
  <si>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</si>
  <si>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</si>
  <si>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</si>
  <si>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</si>
  <si>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</si>
  <si>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</si>
  <si>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</si>
  <si>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</si>
  <si>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</si>
  <si>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</si>
  <si>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</si>
  <si>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</si>
  <si>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</si>
  <si>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</si>
  <si>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</si>
  <si>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</si>
  <si>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</si>
  <si>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</si>
  <si>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</si>
  <si>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</si>
  <si>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</si>
  <si>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</si>
  <si>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</si>
  <si>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</si>
  <si>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</si>
  <si>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</si>
  <si>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</si>
  <si>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</si>
  <si>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</si>
  <si>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</si>
  <si>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</si>
  <si>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</si>
  <si>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</si>
  <si>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</si>
  <si>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</si>
  <si>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</si>
  <si>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</si>
  <si>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</si>
  <si>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</si>
  <si>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</si>
  <si>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</si>
  <si>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</si>
  <si>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</si>
  <si>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</si>
  <si>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</si>
  <si>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</si>
  <si>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</si>
  <si>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</si>
  <si>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</si>
  <si>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</si>
  <si>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</si>
  <si>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</si>
  <si>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</si>
  <si>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</si>
  <si>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</si>
  <si>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</si>
  <si>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</si>
  <si>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</si>
  <si>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</si>
  <si>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</si>
  <si>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</si>
  <si>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</si>
  <si>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</si>
  <si>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</si>
  <si>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</si>
  <si>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</si>
  <si>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</si>
  <si>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</si>
  <si>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</si>
  <si>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</si>
  <si>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</si>
  <si>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</si>
  <si>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</si>
  <si>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</si>
  <si>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</si>
  <si>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</si>
  <si>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</si>
  <si>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</si>
  <si>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</si>
  <si>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</si>
  <si>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</si>
  <si>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</si>
  <si>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</si>
  <si>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</si>
  <si>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</si>
  <si>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</si>
  <si>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</si>
  <si>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</si>
  <si>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</si>
  <si>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</si>
  <si>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</si>
  <si>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</si>
  <si>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</si>
  <si>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</si>
  <si>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</si>
  <si>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</si>
  <si>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</si>
  <si>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</si>
  <si>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</si>
  <si>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</si>
  <si>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</si>
  <si>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</si>
  <si>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</si>
  <si>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</si>
  <si>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</si>
  <si>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</si>
  <si>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</si>
  <si>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</si>
  <si>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</si>
  <si>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</si>
  <si>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</si>
  <si>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</si>
  <si>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</si>
  <si>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</si>
  <si>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</si>
  <si>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</si>
  <si>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</si>
  <si>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</si>
  <si>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</si>
  <si>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</si>
  <si>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</si>
  <si>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</si>
  <si>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</si>
  <si>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Fil machine en acier non allié, laminé à chaud</t>
  </si>
  <si>
    <t>&lt;KBOB.24.10.62&gt;</t>
  </si>
  <si>
    <t>Barres en acier, uniquement forgées, laminées à chaud</t>
  </si>
  <si>
    <t>&lt;KBOB.24.10.621&gt;</t>
  </si>
  <si>
    <t>&lt;KBOB.24.10.64&gt;</t>
  </si>
  <si>
    <t>&lt;KBOB.24.10.66&gt;</t>
  </si>
  <si>
    <t>Barres en acier autre que l'acier allié</t>
  </si>
  <si>
    <t>&lt;KBOB.24.2&gt;</t>
  </si>
  <si>
    <t>&lt;KBOB.24.3&gt;</t>
  </si>
  <si>
    <t>Acier travaillé</t>
  </si>
  <si>
    <t>&lt;KBOB.24.4&gt;</t>
  </si>
  <si>
    <t>&lt;KBOB.24.42&gt;</t>
  </si>
  <si>
    <t>&lt;KBOB.24.42.2&gt;</t>
  </si>
  <si>
    <t>&lt;KBOB.24.42.22&gt;</t>
  </si>
  <si>
    <t>Stangen (Stäbe) und Profile, aus Aluminium</t>
  </si>
  <si>
    <t>Barres (tiges) et profilés en aluminium</t>
  </si>
  <si>
    <t>&lt;KBOB.24.42.24&gt;</t>
  </si>
  <si>
    <t>Tôles et bandes en aluminium (&gt; 0,2 mm)</t>
  </si>
  <si>
    <t>&lt;KBOB.24.42.25&gt;</t>
  </si>
  <si>
    <t>Folien und dünne Bänder, aus Aluminium (&lt;= 0.2mm)</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</si>
  <si>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</si>
  <si>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</si>
  <si>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</si>
  <si>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</si>
  <si>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</si>
  <si>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</si>
  <si>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</si>
  <si>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</si>
  <si>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</si>
  <si>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</si>
  <si>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</si>
  <si>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</si>
  <si>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</si>
  <si>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</si>
  <si>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</si>
  <si>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</si>
  <si>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</si>
  <si>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</si>
  <si>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</si>
  <si>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</si>
  <si>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</si>
  <si>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</si>
  <si>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</si>
  <si>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</si>
  <si>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</si>
  <si>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</si>
  <si>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</si>
  <si>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</si>
  <si>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</si>
  <si>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</si>
  <si>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</si>
  <si>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</si>
  <si>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</si>
  <si>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</si>
  <si>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</si>
  <si>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</si>
  <si>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</si>
  <si>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</si>
  <si>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</si>
  <si>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</si>
  <si>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</si>
  <si>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</si>
  <si>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</si>
  <si>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</si>
  <si>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</si>
  <si>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</si>
  <si>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</si>
  <si>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</si>
  <si>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</si>
  <si>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</si>
  <si>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</si>
  <si>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</si>
  <si>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</si>
  <si>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</si>
  <si>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</si>
  <si>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</si>
  <si>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</si>
  <si>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</si>
  <si>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</si>
  <si>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</si>
  <si>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</si>
  <si>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</si>
  <si>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</si>
  <si>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</si>
  <si>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</si>
  <si>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</si>
  <si>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</si>
  <si>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</si>
  <si>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</si>
  <si>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</si>
  <si>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</si>
  <si>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</si>
  <si>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</si>
  <si>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</si>
  <si>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</si>
  <si>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</si>
  <si>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</si>
  <si>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</si>
  <si>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</si>
  <si>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</si>
  <si>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</si>
  <si>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</si>
  <si>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</si>
  <si>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</si>
  <si>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</si>
  <si>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</si>
  <si>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</si>
  <si>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</si>
  <si>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</si>
  <si>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</si>
  <si>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</si>
  <si>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</si>
  <si>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</si>
  <si>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</si>
  <si>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</si>
  <si>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</si>
  <si>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</si>
  <si>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</si>
  <si>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</si>
  <si>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</si>
  <si>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</si>
  <si>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</si>
  <si>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</si>
  <si>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</si>
  <si>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</si>
  <si>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</si>
  <si>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</si>
  <si>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</si>
  <si>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</si>
  <si>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</si>
  <si>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</si>
  <si>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</si>
  <si>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</si>
  <si>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</si>
  <si>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</si>
  <si>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</si>
  <si>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</si>
  <si>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</si>
  <si>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</si>
  <si>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</si>
  <si>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</si>
  <si>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</si>
  <si>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</si>
  <si>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</si>
  <si>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</si>
  <si>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</si>
  <si>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</si>
  <si>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</si>
  <si>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</si>
  <si>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</si>
  <si>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</si>
  <si>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</si>
  <si>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</si>
  <si>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</si>
  <si>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</si>
  <si>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</si>
  <si>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</si>
  <si>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</si>
  <si>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</si>
  <si>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</si>
  <si>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</si>
  <si>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</si>
  <si>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</si>
  <si>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</si>
  <si>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</si>
  <si>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</si>
  <si>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</si>
  <si>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</si>
  <si>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</si>
  <si>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</si>
  <si>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</si>
  <si>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</si>
  <si>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</si>
  <si>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</si>
  <si>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</si>
  <si>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</si>
  <si>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</si>
  <si>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</si>
  <si>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</si>
  <si>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</si>
  <si>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</si>
  <si>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</si>
  <si>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</si>
  <si>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</si>
  <si>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</si>
  <si>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</si>
  <si>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</si>
  <si>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&lt;KBOB.FETT&gt;</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</si>
  <si>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</si>
  <si>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</si>
  <si>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</si>
  <si>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</si>
  <si>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</si>
  <si>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</si>
  <si>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</si>
  <si>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</si>
  <si>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</si>
  <si>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</si>
  <si>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</si>
  <si>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</si>
  <si>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</si>
  <si>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</si>
  <si>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</si>
  <si>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</si>
  <si>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</si>
  <si>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</si>
  <si>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</si>
  <si>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</si>
  <si>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</si>
  <si>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r>
      <t xml:space="preserve">1) = zurzeit ist eine Erhebung des Bahntransportkostenindexes aufgrund fehlender Daten nicht möglich. Die KBOB sucht parallel nach einer Lösung. Bis dann soll die Vetragsnorm SIA 124 </t>
    </r>
    <r>
      <rPr>
        <i/>
        <sz val="8"/>
        <rFont val="Arial"/>
        <family val="2"/>
      </rPr>
      <t>Mengennachweisverfahren</t>
    </r>
    <r>
      <rPr>
        <sz val="8"/>
        <rFont val="Arial"/>
        <family val="2"/>
      </rPr>
      <t xml:space="preserve"> angewendet werden.</t>
    </r>
  </si>
  <si>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</si>
  <si>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</si>
  <si>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</si>
  <si>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</si>
  <si>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</si>
  <si>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</si>
  <si>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</si>
  <si>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</si>
  <si>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</si>
  <si>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</si>
  <si>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</si>
  <si>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</si>
  <si>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</si>
  <si>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</si>
  <si>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</si>
  <si>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</si>
  <si>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</si>
  <si>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</si>
  <si>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</si>
  <si>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</si>
  <si>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</si>
  <si>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</si>
  <si>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</si>
  <si>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</si>
  <si>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</si>
  <si>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</si>
  <si>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</si>
  <si>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</si>
  <si>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</si>
  <si>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</si>
  <si>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</si>
  <si>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</si>
  <si>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</si>
  <si>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</si>
  <si>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</si>
  <si>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</si>
  <si>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</si>
  <si>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</si>
  <si>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</si>
  <si>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</si>
  <si>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</si>
  <si>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</si>
  <si>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</si>
  <si>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</si>
  <si>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</si>
  <si>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</si>
  <si>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</si>
  <si>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</si>
  <si>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</si>
  <si>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</si>
  <si>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</si>
  <si>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</si>
  <si>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</si>
  <si>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</si>
  <si>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</si>
  <si>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</si>
  <si>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</si>
  <si>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</si>
  <si>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</si>
  <si>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</si>
  <si>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</si>
  <si>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</si>
  <si>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</si>
  <si>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</si>
  <si>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</si>
  <si>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</si>
  <si>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</si>
  <si>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</si>
  <si>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</si>
  <si>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</si>
  <si>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</si>
  <si>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</si>
  <si>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</si>
  <si>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</si>
  <si>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</si>
  <si>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</si>
  <si>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</si>
  <si>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</si>
  <si>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</si>
  <si>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</si>
  <si>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</si>
  <si>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</si>
  <si>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</si>
  <si>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</si>
  <si>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</si>
  <si>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</si>
  <si>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</si>
  <si>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</si>
  <si>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</si>
  <si>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</si>
  <si>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</si>
  <si>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</si>
  <si>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</si>
  <si>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</si>
  <si>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</si>
  <si>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</si>
  <si>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</si>
  <si>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</si>
  <si>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</si>
  <si>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</si>
  <si>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</si>
  <si>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</si>
  <si>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</si>
  <si>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</si>
  <si>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</si>
  <si>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</si>
  <si>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</si>
  <si>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</si>
  <si>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</si>
  <si>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</si>
  <si>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</si>
  <si>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</si>
  <si>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</si>
  <si>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</si>
  <si>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</si>
  <si>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</si>
  <si>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</si>
  <si>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</si>
  <si>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</si>
  <si>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</si>
  <si>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</si>
  <si>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</si>
  <si>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</si>
  <si>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</si>
  <si>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</si>
  <si>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</si>
  <si>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</si>
  <si>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</si>
  <si>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</si>
  <si>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</si>
  <si>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</si>
  <si>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</si>
  <si>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</si>
  <si>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</si>
  <si>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</si>
  <si>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</si>
  <si>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</si>
  <si>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</si>
  <si>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</si>
  <si>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</si>
  <si>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</si>
  <si>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</si>
  <si>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</si>
  <si>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</si>
  <si>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</si>
  <si>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</si>
  <si>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</si>
  <si>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Tafeln, Platten, Blöcke (z.B. Styroporplatten Isolierstoff, Schaumplatten für Isolationen, Unterlagsplatten, Schalungsplatte, Kunstharzplatten, Acrylglasplatten, etc.)</t>
  </si>
  <si>
    <t>Plaques, panneaux, blocs (p. ex. plaques de polystyrène expansé isolant, plaques de mousse pour isolation, plaques de support, plaques de coffrage, plaques de résine synthétique, plaques de verre acrylique, Etc.)</t>
  </si>
  <si>
    <t>&lt;EXPL.KBOB.22.21.3&gt;</t>
  </si>
  <si>
    <t>Rohre, Form-, Verschluss- und Verbindungsstücke (z.B. Kunststoffrohre, Drainrohre Schläuche, Kanalisationsrohre, Druckrohre für Industrie, Fernleitungsrohr, Formstücke, Bogen 90°)</t>
  </si>
  <si>
    <t>Tuyaux, pièces moulées, pièces de fermeture et raccords (par ex. tuyaux en plastique, tuyaux de drainage, tuyaux, tuyaux d'égout, tuyaux sous pression pour l'industrie, tuyaux de transport, pièces moulées, coudes 90°)</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</si>
  <si>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</si>
  <si>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</si>
  <si>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</si>
  <si>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</si>
  <si>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</si>
  <si>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</si>
  <si>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</si>
  <si>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</si>
  <si>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</si>
  <si>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</si>
  <si>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</si>
  <si>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</si>
  <si>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</si>
  <si>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</si>
  <si>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</si>
  <si>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</si>
  <si>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</si>
  <si>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</si>
  <si>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</si>
  <si>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</si>
  <si>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</si>
  <si>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</si>
  <si>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</si>
  <si>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</si>
  <si>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</si>
  <si>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</si>
  <si>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</si>
  <si>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</si>
  <si>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</si>
  <si>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</si>
  <si>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</si>
  <si>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</si>
  <si>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</si>
  <si>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</si>
  <si>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</si>
  <si>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</si>
  <si>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</si>
  <si>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</si>
  <si>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</si>
  <si>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</si>
  <si>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</si>
  <si>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</si>
  <si>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</si>
  <si>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</si>
  <si>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</si>
  <si>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</si>
  <si>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</si>
  <si>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</si>
  <si>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</si>
  <si>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</si>
  <si>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</si>
  <si>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</si>
  <si>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</si>
  <si>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</si>
  <si>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</si>
  <si>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</si>
  <si>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</si>
  <si>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</si>
  <si>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</si>
  <si>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</si>
  <si>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</si>
  <si>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</si>
  <si>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</si>
  <si>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</si>
  <si>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</si>
  <si>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</si>
  <si>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</si>
  <si>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</si>
  <si>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</si>
  <si>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</si>
  <si>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</si>
  <si>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</si>
  <si>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</si>
  <si>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</si>
  <si>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</si>
  <si>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</si>
  <si>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</si>
  <si>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</si>
  <si>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</si>
  <si>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</si>
  <si>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</si>
  <si>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</si>
  <si>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</si>
  <si>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</si>
  <si>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</si>
  <si>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</si>
  <si>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</si>
  <si>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</si>
  <si>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</si>
  <si>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</si>
  <si>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</si>
  <si>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</si>
  <si>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</si>
  <si>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</si>
  <si>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</si>
  <si>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</si>
  <si>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</si>
  <si>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</si>
  <si>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</si>
  <si>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</si>
  <si>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</si>
  <si>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</si>
  <si>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</si>
  <si>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</si>
  <si>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</si>
  <si>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</si>
  <si>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</si>
  <si>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</si>
  <si>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</si>
  <si>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</si>
  <si>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</si>
  <si>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</si>
  <si>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</si>
  <si>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</si>
  <si>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</si>
  <si>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</si>
  <si>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</si>
  <si>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</si>
  <si>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</si>
  <si>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</si>
  <si>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</si>
  <si>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</si>
  <si>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</si>
  <si>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</si>
  <si>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</si>
  <si>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</si>
  <si>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</si>
  <si>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</si>
  <si>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</si>
  <si>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</si>
  <si>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</si>
  <si>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</si>
  <si>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</si>
  <si>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</si>
  <si>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</si>
  <si>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</si>
  <si>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</si>
  <si>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</si>
  <si>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</si>
  <si>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</si>
  <si>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</si>
  <si>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</si>
  <si>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</si>
  <si>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</si>
  <si>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</si>
  <si>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</si>
  <si>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</si>
  <si>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</si>
  <si>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</si>
  <si>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</si>
  <si>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</si>
  <si>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</si>
  <si>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</si>
  <si>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</si>
  <si>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</si>
  <si>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</si>
  <si>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</si>
  <si>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</si>
  <si>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</si>
  <si>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</si>
  <si>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</si>
  <si>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</si>
  <si>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</si>
  <si>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</si>
  <si>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</si>
  <si>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</si>
  <si>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</si>
  <si>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</si>
  <si>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</si>
  <si>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</si>
  <si>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</si>
  <si>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</si>
  <si>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</si>
  <si>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</si>
  <si>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</si>
  <si>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</si>
  <si>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</si>
  <si>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</si>
  <si>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</si>
  <si>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</si>
  <si>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</si>
  <si>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</si>
  <si>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</si>
  <si>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</si>
  <si>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</si>
  <si>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</si>
  <si>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</si>
  <si>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</si>
  <si>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</si>
  <si>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</si>
  <si>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</si>
  <si>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</si>
  <si>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</si>
  <si>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</si>
  <si>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</si>
  <si>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</si>
  <si>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</si>
  <si>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</si>
  <si>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</si>
  <si>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</si>
  <si>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</si>
  <si>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</si>
  <si>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</si>
  <si>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</si>
  <si>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</si>
  <si>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</si>
  <si>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</si>
  <si>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</si>
  <si>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</si>
  <si>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</si>
  <si>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</si>
  <si>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</si>
  <si>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</si>
  <si>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</si>
  <si>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</si>
  <si>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</si>
  <si>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</si>
  <si>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</si>
  <si>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</si>
  <si>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</si>
  <si>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</si>
  <si>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</si>
  <si>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</si>
  <si>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</si>
  <si>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</si>
  <si>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</si>
  <si>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</si>
  <si>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</si>
  <si>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</si>
  <si>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</si>
  <si>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</si>
  <si>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</si>
  <si>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</si>
  <si>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</si>
  <si>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</si>
  <si>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</si>
  <si>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</si>
  <si>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</si>
  <si>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</si>
  <si>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</si>
  <si>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</si>
  <si>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</si>
  <si>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t>
  </si>
  <si>
    <t>&lt;ALT.PPI.23.99.11&gt;</t>
  </si>
  <si>
    <t>&lt;ALT.PPI.24.42.22&gt;</t>
  </si>
  <si>
    <t>Barres et profilés en aluminium</t>
  </si>
  <si>
    <t>Barre e profilati di alluminio</t>
  </si>
  <si>
    <t>Aluminium bars, rods and profiles</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</si>
  <si>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</si>
  <si>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</si>
  <si>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</si>
  <si>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</si>
  <si>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</si>
  <si>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&lt;ALT.IPI.24.42.22&gt;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</si>
  <si>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</si>
  <si>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</si>
  <si>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</si>
  <si>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</si>
  <si>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</si>
  <si>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</si>
  <si>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</si>
  <si>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</si>
  <si>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</si>
  <si>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</si>
  <si>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</si>
  <si>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</si>
  <si>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</si>
  <si>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</si>
  <si>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</si>
  <si>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</si>
  <si>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</si>
  <si>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</si>
  <si>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</si>
  <si>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</si>
  <si>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</si>
  <si>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</si>
  <si>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</si>
  <si>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</si>
  <si>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</si>
  <si>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</si>
  <si>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</si>
  <si>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</si>
  <si>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</si>
  <si>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</si>
  <si>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</si>
  <si>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</si>
  <si>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</si>
  <si>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</si>
  <si>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</si>
  <si>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</si>
  <si>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</si>
  <si>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</si>
  <si>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</si>
  <si>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</si>
  <si>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</si>
  <si>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</si>
  <si>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</si>
  <si>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</si>
  <si>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</si>
  <si>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</si>
  <si>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</si>
  <si>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</si>
  <si>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</si>
  <si>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</si>
  <si>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</si>
  <si>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</si>
  <si>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</si>
  <si>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</si>
  <si>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</si>
  <si>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</si>
  <si>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</si>
  <si>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</si>
  <si>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</si>
  <si>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</si>
  <si>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</si>
  <si>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</si>
  <si>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</si>
  <si>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</si>
  <si>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</si>
  <si>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</si>
  <si>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</si>
  <si>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</si>
  <si>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</si>
  <si>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</si>
  <si>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</si>
  <si>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</si>
  <si>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</si>
  <si>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</si>
  <si>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</si>
  <si>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</si>
  <si>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</si>
  <si>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</si>
  <si>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</si>
  <si>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</si>
  <si>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</si>
  <si>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</si>
  <si>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</si>
  <si>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</si>
  <si>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</si>
  <si>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</si>
  <si>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</si>
  <si>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</si>
  <si>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</si>
  <si>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</si>
  <si>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</si>
  <si>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</si>
  <si>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</si>
  <si>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</si>
  <si>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</si>
  <si>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</si>
  <si>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</si>
  <si>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</si>
  <si>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</si>
  <si>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</si>
  <si>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</si>
  <si>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</si>
  <si>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</si>
  <si>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</si>
  <si>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</si>
  <si>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</si>
  <si>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</si>
  <si>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</si>
  <si>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</si>
  <si>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</si>
  <si>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</si>
  <si>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</si>
  <si>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</si>
  <si>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</si>
  <si>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</si>
  <si>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</si>
  <si>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</si>
  <si>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</si>
  <si>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</si>
  <si>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</si>
  <si>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</si>
  <si>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</si>
  <si>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</si>
  <si>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</si>
  <si>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</si>
  <si>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</si>
  <si>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</si>
  <si>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</si>
  <si>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</si>
  <si>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</si>
  <si>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</si>
  <si>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</si>
  <si>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</si>
  <si>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</si>
  <si>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</si>
  <si>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</si>
  <si>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</si>
  <si>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</si>
  <si>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</si>
  <si>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</si>
  <si>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</si>
  <si>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</si>
  <si>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</si>
  <si>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</si>
  <si>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</si>
  <si>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</si>
  <si>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</si>
  <si>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</si>
  <si>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</si>
  <si>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</si>
  <si>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</si>
  <si>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</si>
  <si>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</si>
  <si>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</si>
  <si>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</si>
  <si>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</si>
  <si>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</si>
  <si>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</si>
  <si>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</si>
  <si>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</si>
  <si>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</si>
  <si>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</si>
  <si>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</si>
  <si>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</si>
  <si>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</si>
  <si>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</si>
  <si>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</si>
  <si>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</si>
  <si>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</si>
  <si>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</si>
  <si>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</si>
  <si>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</si>
  <si>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</si>
  <si>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</si>
  <si>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</si>
  <si>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</si>
  <si>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</si>
  <si>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</si>
  <si>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</si>
  <si>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</si>
  <si>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</si>
  <si>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</si>
  <si>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</si>
  <si>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</si>
  <si>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</si>
  <si>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</si>
  <si>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</si>
  <si>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</si>
  <si>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</si>
  <si>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</si>
  <si>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</si>
  <si>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</si>
  <si>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</si>
  <si>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</si>
  <si>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</si>
  <si>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</si>
  <si>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</si>
  <si>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</si>
  <si>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</si>
  <si>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</si>
  <si>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</si>
  <si>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</si>
  <si>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</si>
  <si>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</si>
  <si>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</si>
  <si>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</si>
  <si>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</si>
  <si>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</si>
  <si>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</si>
  <si>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</si>
  <si>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</si>
  <si>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</si>
  <si>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</si>
  <si>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</si>
  <si>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</si>
  <si>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</si>
  <si>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</si>
  <si>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</si>
  <si>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</si>
  <si>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</si>
  <si>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</si>
  <si>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</si>
  <si>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</si>
  <si>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</si>
  <si>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</si>
  <si>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</si>
  <si>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</si>
  <si>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</si>
  <si>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</si>
  <si>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</si>
  <si>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</si>
  <si>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</si>
  <si>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</si>
  <si>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</si>
  <si>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</si>
  <si>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</si>
  <si>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</si>
  <si>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</si>
  <si>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</si>
  <si>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</si>
  <si>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</si>
  <si>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</si>
  <si>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</si>
  <si>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</si>
  <si>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</si>
  <si>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</si>
  <si>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</si>
  <si>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</si>
  <si>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</si>
  <si>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</si>
  <si>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</si>
  <si>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</si>
  <si>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</si>
  <si>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</si>
  <si>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</si>
  <si>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</si>
  <si>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</si>
  <si>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</si>
  <si>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</si>
  <si>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</si>
  <si>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</si>
  <si>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</si>
  <si>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</si>
  <si>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</si>
  <si>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</si>
  <si>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</si>
  <si>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</si>
  <si>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</si>
  <si>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</si>
  <si>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</si>
  <si>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</si>
  <si>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</si>
  <si>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</si>
  <si>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</si>
  <si>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</si>
  <si>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</si>
  <si>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</si>
  <si>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</si>
  <si>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</si>
  <si>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</si>
  <si>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</si>
  <si>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</si>
  <si>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</si>
  <si>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</si>
  <si>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</si>
  <si>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</si>
  <si>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</si>
  <si>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</si>
  <si>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</si>
  <si>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</si>
  <si>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</si>
  <si>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</si>
  <si>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</si>
  <si>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</si>
  <si>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</si>
  <si>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</si>
  <si>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</si>
  <si>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</si>
  <si>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</si>
  <si>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</si>
  <si>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</si>
  <si>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</si>
  <si>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</si>
  <si>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</si>
  <si>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</si>
  <si>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</si>
  <si>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</si>
  <si>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</si>
  <si>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</si>
  <si>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</si>
  <si>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</si>
  <si>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</si>
  <si>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</si>
  <si>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</si>
  <si>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</si>
  <si>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</si>
  <si>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</si>
  <si>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</si>
  <si>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</si>
  <si>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</si>
  <si>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</si>
  <si>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</si>
  <si>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</si>
  <si>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</si>
  <si>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</si>
  <si>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</si>
  <si>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</si>
  <si>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t>&lt;IPI.25.92&gt;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</si>
  <si>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</si>
  <si>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</si>
  <si>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</si>
  <si>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</si>
  <si>
    <t>Materiali da costruzione in legno</t>
  </si>
  <si>
    <t>Wooden building materials</t>
  </si>
  <si>
    <t>Wooden auxiliary materials</t>
  </si>
  <si>
    <t>Sprengstoffe und Zündemittel</t>
  </si>
  <si>
    <t>Explosifs et produits d'allumage</t>
  </si>
  <si>
    <t>Esplosivi e dispositivi di innesco</t>
  </si>
  <si>
    <t>Explosives and ignition devices</t>
  </si>
  <si>
    <r>
      <rPr>
        <b/>
        <sz val="8"/>
        <rFont val="Arial"/>
        <family val="2"/>
      </rPr>
      <t>Index fett markiert</t>
    </r>
    <r>
      <rPr>
        <sz val="8"/>
        <rFont val="Arial"/>
        <family val="2"/>
      </rPr>
      <t xml:space="preserve"> =</t>
    </r>
  </si>
  <si>
    <t>Indice en gras =</t>
  </si>
  <si>
    <t>&lt;KBOB.FETT2&gt;</t>
  </si>
  <si>
    <t>Preise wurden erhoben</t>
  </si>
  <si>
    <t>les prix ont été relevés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</si>
</sst>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31"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
      <strike/>
      <sz val="10"/>
      <color rgb="FFFF0000"/>
      <name val="Arial"/>
      <family val="2"/>
    </font>
    <font>
      <sz val="8"/>
      <color indexed="8"/>
      <name val="Arial Narrow"/>
      <family val="2"/>
    </font>
    <font>
      <sz val="8"/>
      <color indexed="8"/>
      <name val="Arial"/>
      <family val="2"/>
    </font>
    <font>
      <b/>
      <sz val="8"/>
      <color indexed="8"/>
      <name val="Arial Narrow"/>
      <family val="2"/>
    </font>
    <font>
      <i/>
      <sz val="8"/>
      <name val="Arial"/>
      <family val="2"/>
    </font>
    <font>
      <strike/>
      <sz val="10"/>
      <color theme="1"/>
      <name val="Arial"/>
      <family val="2"/>
    </font>
    <font>
      <strike/>
      <sz val="8"/>
      <color rgb="FFFF0000"/>
      <name val="Arial"/>
      <family val="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style="thin">
        <color indexed="64"/>
      </right>
      <top style="thin">
        <color auto="1"/>
      </top>
      <bottom style="thin">
        <color indexed="64"/>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89">
    <xf numFmtId="0" fontId="0" fillId="0" borderId="0" xfId="0"/>
    <xf numFmtId="169" fontId="2" fillId="0" borderId="0" xfId="0" applyNumberFormat="1" applyFont="1"/>
    <xf numFmtId="0" fontId="2" fillId="0" borderId="0" xfId="0" applyFont="1"/>
    <xf numFmtId="0" fontId="2" fillId="0" borderId="0" xfId="2" applyFont="1"/>
    <xf numFmtId="171" fontId="5" fillId="0" borderId="0" xfId="0" applyNumberFormat="1" applyFont="1" applyAlignment="1">
      <alignment vertical="center" wrapText="1"/>
    </xf>
    <xf numFmtId="0" fontId="12" fillId="0" borderId="0" xfId="0" applyFont="1"/>
    <xf numFmtId="0" fontId="14" fillId="0" borderId="0" xfId="0" applyFont="1"/>
    <xf numFmtId="169" fontId="14" fillId="0" borderId="0" xfId="0" applyNumberFormat="1" applyFont="1"/>
    <xf numFmtId="0" fontId="10" fillId="5" borderId="0" xfId="0" applyFont="1" applyFill="1"/>
    <xf numFmtId="171" fontId="5" fillId="0" borderId="14" xfId="0" applyNumberFormat="1" applyFont="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Protection="1">
      <protection hidden="1"/>
    </xf>
    <xf numFmtId="169" fontId="2" fillId="0" borderId="0" xfId="0" applyNumberFormat="1" applyFont="1" applyProtection="1">
      <protection hidden="1"/>
    </xf>
    <xf numFmtId="164" fontId="2" fillId="0" borderId="0" xfId="1" applyFont="1" applyAlignment="1" applyProtection="1">
      <alignment vertical="center"/>
      <protection hidden="1"/>
    </xf>
    <xf numFmtId="164" fontId="3" fillId="0" borderId="0" xfId="1" applyFont="1" applyAlignment="1" applyProtection="1">
      <alignment horizontal="center" vertical="center"/>
      <protection hidden="1"/>
    </xf>
    <xf numFmtId="164" fontId="2" fillId="0" borderId="0" xfId="1" applyFont="1" applyAlignment="1" applyProtection="1">
      <alignment horizontal="right" vertical="center"/>
      <protection hidden="1"/>
    </xf>
    <xf numFmtId="164" fontId="3" fillId="0" borderId="0" xfId="1" applyFont="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Alignment="1" applyProtection="1">
      <alignment horizontal="right"/>
      <protection hidden="1"/>
    </xf>
    <xf numFmtId="164" fontId="9" fillId="0" borderId="0" xfId="1" applyFont="1" applyAlignment="1" applyProtection="1">
      <alignment horizontal="center" vertical="center"/>
      <protection hidden="1"/>
    </xf>
    <xf numFmtId="0" fontId="13" fillId="0" borderId="11" xfId="0" applyFont="1" applyBorder="1" applyAlignment="1" applyProtection="1">
      <alignment horizontal="left" indent="1"/>
      <protection hidden="1"/>
    </xf>
    <xf numFmtId="0" fontId="13" fillId="0" borderId="11" xfId="0" applyFont="1" applyBorder="1" applyAlignment="1" applyProtection="1">
      <alignment horizontal="left" indent="2"/>
      <protection hidden="1"/>
    </xf>
    <xf numFmtId="0" fontId="13" fillId="0" borderId="11" xfId="6" applyFont="1" applyBorder="1" applyAlignment="1" applyProtection="1">
      <alignment horizontal="left" indent="2"/>
      <protection hidden="1"/>
    </xf>
    <xf numFmtId="0" fontId="13" fillId="0" borderId="11" xfId="7" applyFont="1" applyBorder="1" applyAlignment="1" applyProtection="1">
      <alignment horizontal="left" indent="2"/>
      <protection hidden="1"/>
    </xf>
    <xf numFmtId="0" fontId="13" fillId="0" borderId="11" xfId="5" applyFont="1" applyBorder="1" applyAlignment="1" applyProtection="1">
      <alignment horizontal="left" indent="1"/>
      <protection hidden="1"/>
    </xf>
    <xf numFmtId="0" fontId="13" fillId="0" borderId="11" xfId="5" applyFont="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Alignment="1" applyProtection="1">
      <alignment horizontal="left" indent="1"/>
      <protection hidden="1"/>
    </xf>
    <xf numFmtId="0" fontId="9" fillId="0" borderId="0" xfId="2" applyFont="1" applyProtection="1">
      <protection hidden="1"/>
    </xf>
    <xf numFmtId="0" fontId="12" fillId="0" borderId="0" xfId="0" applyFont="1" applyProtection="1">
      <protection locked="0" hidden="1"/>
    </xf>
    <xf numFmtId="0" fontId="17" fillId="0" borderId="0" xfId="0" applyFont="1"/>
    <xf numFmtId="0" fontId="17" fillId="0" borderId="0" xfId="3" applyFont="1"/>
    <xf numFmtId="0" fontId="18" fillId="0" borderId="0" xfId="0" applyFont="1" applyProtection="1">
      <protection hidden="1"/>
    </xf>
    <xf numFmtId="0" fontId="13" fillId="6" borderId="0" xfId="0" applyFont="1" applyFill="1"/>
    <xf numFmtId="0" fontId="13" fillId="6" borderId="14" xfId="0" applyFont="1" applyFill="1" applyBorder="1"/>
    <xf numFmtId="0" fontId="13" fillId="0" borderId="0" xfId="0" applyFont="1"/>
    <xf numFmtId="0" fontId="13" fillId="0" borderId="14" xfId="0" applyFont="1" applyBorder="1"/>
    <xf numFmtId="169" fontId="13" fillId="0" borderId="14" xfId="0" applyNumberFormat="1" applyFont="1" applyBorder="1"/>
    <xf numFmtId="169" fontId="13" fillId="6" borderId="14" xfId="0" applyNumberFormat="1" applyFont="1" applyFill="1" applyBorder="1"/>
    <xf numFmtId="169" fontId="13" fillId="0" borderId="0" xfId="0" applyNumberFormat="1" applyFont="1"/>
    <xf numFmtId="169" fontId="13" fillId="6" borderId="0" xfId="0" applyNumberFormat="1" applyFont="1" applyFill="1"/>
    <xf numFmtId="169" fontId="13" fillId="6" borderId="15" xfId="0" applyNumberFormat="1" applyFont="1" applyFill="1" applyBorder="1"/>
    <xf numFmtId="0" fontId="13" fillId="6" borderId="15" xfId="0" applyFont="1" applyFill="1" applyBorder="1"/>
    <xf numFmtId="164" fontId="13" fillId="5" borderId="12" xfId="1" applyFont="1" applyFill="1" applyBorder="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xf numFmtId="1" fontId="13" fillId="0" borderId="19" xfId="0" applyNumberFormat="1" applyFont="1" applyBorder="1" applyAlignment="1" applyProtection="1">
      <alignment horizontal="left" indent="2"/>
      <protection hidden="1"/>
    </xf>
    <xf numFmtId="168" fontId="13" fillId="0" borderId="19" xfId="0" applyNumberFormat="1" applyFont="1" applyBorder="1" applyAlignment="1" applyProtection="1">
      <alignment horizontal="left" indent="2"/>
      <protection hidden="1"/>
    </xf>
    <xf numFmtId="0" fontId="13" fillId="0" borderId="19" xfId="0" applyFont="1" applyBorder="1" applyAlignment="1" applyProtection="1">
      <alignment horizontal="left" indent="2"/>
      <protection hidden="1"/>
    </xf>
    <xf numFmtId="0" fontId="13" fillId="0" borderId="19" xfId="0" applyFont="1" applyBorder="1" applyProtection="1">
      <protection hidden="1"/>
    </xf>
    <xf numFmtId="0" fontId="13" fillId="6" borderId="19" xfId="0" applyFont="1" applyFill="1" applyBorder="1" applyProtection="1">
      <protection hidden="1"/>
    </xf>
    <xf numFmtId="169" fontId="13" fillId="0" borderId="0" xfId="0" applyNumberFormat="1" applyFont="1" applyProtection="1">
      <protection hidden="1"/>
    </xf>
    <xf numFmtId="0" fontId="13" fillId="0" borderId="19" xfId="0" applyFont="1" applyBorder="1" applyAlignment="1" applyProtection="1">
      <alignment horizontal="left" indent="1"/>
      <protection hidden="1"/>
    </xf>
    <xf numFmtId="0" fontId="19" fillId="0" borderId="0" xfId="3" applyFont="1"/>
    <xf numFmtId="169" fontId="13" fillId="6" borderId="0" xfId="0" applyNumberFormat="1" applyFont="1" applyFill="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Alignment="1" applyProtection="1">
      <alignment horizontal="left" indent="2"/>
      <protection hidden="1"/>
    </xf>
    <xf numFmtId="0" fontId="13" fillId="0" borderId="0" xfId="0" applyFont="1" applyAlignment="1" applyProtection="1">
      <alignment horizontal="left" indent="2"/>
      <protection hidden="1"/>
    </xf>
    <xf numFmtId="0" fontId="13" fillId="0" borderId="0" xfId="0" applyFont="1" applyProtection="1">
      <protection hidden="1"/>
    </xf>
    <xf numFmtId="0" fontId="13" fillId="6" borderId="0" xfId="0" applyFont="1" applyFill="1" applyProtection="1">
      <protection hidden="1"/>
    </xf>
    <xf numFmtId="164" fontId="20" fillId="6" borderId="15" xfId="8" applyNumberFormat="1" applyFont="1" applyFill="1" applyBorder="1" applyAlignment="1" applyProtection="1">
      <alignment horizontal="left" vertical="center"/>
      <protection hidden="1"/>
    </xf>
    <xf numFmtId="171" fontId="21" fillId="6" borderId="14" xfId="0" applyNumberFormat="1" applyFont="1" applyFill="1" applyBorder="1" applyAlignment="1">
      <alignment vertical="center"/>
    </xf>
    <xf numFmtId="172" fontId="13" fillId="0" borderId="14" xfId="0" applyNumberFormat="1" applyFont="1" applyBorder="1"/>
    <xf numFmtId="172" fontId="13" fillId="0" borderId="0" xfId="0" applyNumberFormat="1" applyFont="1"/>
    <xf numFmtId="172" fontId="13" fillId="6" borderId="0" xfId="0" applyNumberFormat="1" applyFont="1" applyFill="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xf numFmtId="173" fontId="13" fillId="5" borderId="22" xfId="2" applyNumberFormat="1" applyFont="1" applyFill="1" applyBorder="1"/>
    <xf numFmtId="172" fontId="13" fillId="0" borderId="0" xfId="0" applyNumberFormat="1" applyFont="1" applyAlignment="1">
      <alignment horizontal="center"/>
    </xf>
    <xf numFmtId="172" fontId="13" fillId="0" borderId="0" xfId="0" quotePrefix="1" applyNumberFormat="1" applyFont="1" applyAlignment="1">
      <alignment horizontal="center"/>
    </xf>
    <xf numFmtId="172" fontId="13" fillId="4" borderId="0" xfId="0" applyNumberFormat="1" applyFont="1" applyFill="1"/>
    <xf numFmtId="170" fontId="13" fillId="0" borderId="0" xfId="0" applyNumberFormat="1" applyFont="1"/>
    <xf numFmtId="170" fontId="13" fillId="6" borderId="0" xfId="0" applyNumberFormat="1" applyFont="1" applyFill="1"/>
    <xf numFmtId="170" fontId="13" fillId="6" borderId="15" xfId="0" applyNumberFormat="1" applyFont="1" applyFill="1" applyBorder="1"/>
    <xf numFmtId="0" fontId="13" fillId="0" borderId="0" xfId="0" quotePrefix="1" applyFont="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Alignment="1">
      <alignment vertical="center"/>
    </xf>
    <xf numFmtId="0" fontId="10" fillId="0" borderId="0" xfId="0" applyFont="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Alignment="1">
      <alignment vertical="center"/>
    </xf>
    <xf numFmtId="1" fontId="10" fillId="6" borderId="0" xfId="0" applyNumberFormat="1" applyFont="1" applyFill="1" applyAlignment="1" applyProtection="1">
      <alignment horizontal="left" vertical="center"/>
      <protection hidden="1"/>
    </xf>
    <xf numFmtId="0" fontId="13" fillId="0" borderId="0" xfId="0" applyFont="1" applyAlignment="1">
      <alignment vertical="center"/>
    </xf>
    <xf numFmtId="172" fontId="13" fillId="0" borderId="0" xfId="0" quotePrefix="1" applyNumberFormat="1" applyFont="1" applyAlignment="1">
      <alignment horizontal="right"/>
    </xf>
    <xf numFmtId="172" fontId="13" fillId="0" borderId="0" xfId="0" applyNumberFormat="1" applyFont="1" applyAlignment="1">
      <alignment horizontal="right"/>
    </xf>
    <xf numFmtId="172" fontId="13" fillId="4" borderId="0" xfId="0" applyNumberFormat="1" applyFont="1" applyFill="1" applyAlignment="1">
      <alignment horizontal="right"/>
    </xf>
    <xf numFmtId="172" fontId="13" fillId="0" borderId="0" xfId="0" applyNumberFormat="1" applyFont="1" applyAlignment="1">
      <alignment horizontal="right" indent="1"/>
    </xf>
    <xf numFmtId="173" fontId="13" fillId="5" borderId="23" xfId="2" applyNumberFormat="1" applyFont="1" applyFill="1" applyBorder="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172" fontId="10" fillId="4" borderId="14" xfId="0" applyNumberFormat="1" applyFont="1" applyFill="1" applyBorder="1"/>
    <xf numFmtId="172" fontId="13" fillId="0" borderId="14" xfId="0" applyNumberFormat="1" applyFont="1" applyBorder="1" applyAlignment="1">
      <alignment horizontal="right" indent="1"/>
    </xf>
    <xf numFmtId="172" fontId="13" fillId="4" borderId="14" xfId="0" applyNumberFormat="1" applyFont="1" applyFill="1" applyBorder="1"/>
    <xf numFmtId="173" fontId="13" fillId="5" borderId="1" xfId="2" applyNumberFormat="1" applyFont="1" applyFill="1" applyBorder="1"/>
    <xf numFmtId="170" fontId="13" fillId="0" borderId="14" xfId="0" applyNumberFormat="1" applyFont="1" applyBorder="1"/>
    <xf numFmtId="170" fontId="13" fillId="6" borderId="14" xfId="0" applyNumberFormat="1" applyFont="1" applyFill="1" applyBorder="1"/>
    <xf numFmtId="170" fontId="13" fillId="6" borderId="18" xfId="0" applyNumberFormat="1" applyFont="1" applyFill="1" applyBorder="1"/>
    <xf numFmtId="172" fontId="13" fillId="0" borderId="14" xfId="0" applyNumberFormat="1" applyFont="1" applyBorder="1" applyAlignment="1">
      <alignment horizontal="center"/>
    </xf>
    <xf numFmtId="0" fontId="24" fillId="0" borderId="0" xfId="0" applyFont="1"/>
    <xf numFmtId="0" fontId="8" fillId="8" borderId="0" xfId="0" applyFont="1" applyFill="1"/>
    <xf numFmtId="0" fontId="24" fillId="0" borderId="0" xfId="0" applyFont="1" applyAlignment="1">
      <alignment horizontal="left" vertical="center"/>
    </xf>
    <xf numFmtId="0" fontId="24" fillId="0" borderId="0" xfId="0" applyFont="1" applyAlignment="1">
      <alignment vertical="center"/>
    </xf>
    <xf numFmtId="0" fontId="22" fillId="0" borderId="0" xfId="0" applyFont="1" applyAlignment="1">
      <alignment vertical="center"/>
    </xf>
    <xf numFmtId="0" fontId="7" fillId="9" borderId="0" xfId="0" applyFont="1" applyFill="1" applyAlignment="1">
      <alignment horizontal="left" vertical="center"/>
    </xf>
    <xf numFmtId="0" fontId="7" fillId="9" borderId="0" xfId="0" applyFont="1" applyFill="1" applyAlignment="1">
      <alignment vertical="center"/>
    </xf>
    <xf numFmtId="0" fontId="7" fillId="9" borderId="0" xfId="0" applyFont="1" applyFill="1"/>
    <xf numFmtId="0" fontId="7" fillId="8" borderId="0" xfId="0" applyFont="1" applyFill="1" applyAlignment="1">
      <alignment horizontal="left" vertical="center"/>
    </xf>
    <xf numFmtId="0" fontId="7" fillId="8" borderId="0" xfId="0" applyFont="1" applyFill="1" applyAlignment="1">
      <alignment vertical="center"/>
    </xf>
    <xf numFmtId="0" fontId="7" fillId="8" borderId="0" xfId="0" applyFont="1" applyFill="1"/>
    <xf numFmtId="0" fontId="22" fillId="3" borderId="2" xfId="3" applyFont="1" applyFill="1" applyBorder="1" applyAlignment="1">
      <alignment horizontal="left" vertical="center" wrapText="1"/>
    </xf>
    <xf numFmtId="0" fontId="10" fillId="10" borderId="24" xfId="0" applyFont="1" applyFill="1" applyBorder="1"/>
    <xf numFmtId="0" fontId="13" fillId="10" borderId="0" xfId="0" applyFont="1" applyFill="1" applyAlignment="1">
      <alignment vertical="center"/>
    </xf>
    <xf numFmtId="0" fontId="13" fillId="10" borderId="0" xfId="0" applyFont="1" applyFill="1" applyAlignment="1">
      <alignment vertical="center" wrapText="1"/>
    </xf>
    <xf numFmtId="0" fontId="13" fillId="10" borderId="25" xfId="0" applyFont="1" applyFill="1" applyBorder="1" applyAlignment="1">
      <alignment vertical="center" wrapText="1"/>
    </xf>
    <xf numFmtId="0" fontId="13" fillId="10" borderId="0" xfId="0" applyFont="1" applyFill="1" applyAlignment="1">
      <alignment horizontal="left" vertical="center"/>
    </xf>
    <xf numFmtId="0" fontId="10" fillId="10" borderId="0" xfId="0" applyFont="1" applyFill="1" applyAlignment="1">
      <alignment horizontal="left" vertical="center"/>
    </xf>
    <xf numFmtId="0" fontId="10" fillId="10" borderId="0" xfId="0" applyFont="1" applyFill="1" applyAlignment="1">
      <alignment vertical="center"/>
    </xf>
    <xf numFmtId="0" fontId="13" fillId="0" borderId="0" xfId="0" applyFont="1" applyAlignment="1">
      <alignment horizontal="left" vertical="center"/>
    </xf>
    <xf numFmtId="0" fontId="25" fillId="0" borderId="0" xfId="0" applyFont="1" applyAlignment="1" applyProtection="1">
      <alignment horizontal="left" vertical="center"/>
      <protection locked="0"/>
    </xf>
    <xf numFmtId="0" fontId="26" fillId="11" borderId="26" xfId="0" applyFont="1" applyFill="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0" xfId="0" applyFont="1" applyAlignment="1">
      <alignment horizontal="left" vertical="center"/>
    </xf>
    <xf numFmtId="0" fontId="27" fillId="0" borderId="0" xfId="0" applyFont="1" applyAlignment="1" applyProtection="1">
      <alignment horizontal="left" vertical="center"/>
      <protection locked="0"/>
    </xf>
    <xf numFmtId="0" fontId="27" fillId="0" borderId="0" xfId="0" applyFont="1" applyAlignment="1">
      <alignment horizontal="left" vertical="center"/>
    </xf>
    <xf numFmtId="0" fontId="26" fillId="0" borderId="0" xfId="0" quotePrefix="1" applyFont="1" applyAlignment="1">
      <alignment horizontal="left" vertical="center"/>
    </xf>
    <xf numFmtId="0" fontId="26" fillId="0" borderId="0" xfId="0" quotePrefix="1" applyFont="1" applyAlignment="1" applyProtection="1">
      <alignment horizontal="left" vertical="center"/>
      <protection locked="0"/>
    </xf>
    <xf numFmtId="171" fontId="13" fillId="0" borderId="0" xfId="0" applyNumberFormat="1" applyFont="1" applyAlignment="1">
      <alignment vertical="center"/>
    </xf>
    <xf numFmtId="0" fontId="13" fillId="12" borderId="0" xfId="0" applyFont="1" applyFill="1" applyAlignment="1">
      <alignment vertical="center"/>
    </xf>
    <xf numFmtId="0" fontId="7" fillId="12" borderId="0" xfId="0" applyFont="1" applyFill="1"/>
    <xf numFmtId="172" fontId="10" fillId="6" borderId="0" xfId="0" applyNumberFormat="1" applyFont="1" applyFill="1"/>
    <xf numFmtId="171" fontId="2" fillId="0" borderId="0" xfId="0" applyNumberFormat="1" applyFont="1"/>
    <xf numFmtId="171" fontId="2" fillId="0" borderId="0" xfId="2" applyNumberFormat="1" applyFont="1"/>
    <xf numFmtId="171" fontId="13" fillId="0" borderId="0" xfId="2" applyNumberFormat="1" applyFont="1"/>
    <xf numFmtId="171" fontId="10" fillId="0" borderId="0" xfId="0" applyNumberFormat="1" applyFont="1" applyAlignment="1">
      <alignment vertical="center"/>
    </xf>
    <xf numFmtId="171" fontId="13" fillId="0" borderId="0" xfId="0" applyNumberFormat="1" applyFont="1"/>
    <xf numFmtId="0" fontId="13" fillId="5" borderId="1" xfId="2" applyFont="1" applyFill="1" applyBorder="1" applyAlignment="1" applyProtection="1">
      <alignment horizontal="center"/>
      <protection hidden="1"/>
    </xf>
    <xf numFmtId="172" fontId="10" fillId="6" borderId="21" xfId="0" applyNumberFormat="1" applyFont="1" applyFill="1" applyBorder="1"/>
    <xf numFmtId="0" fontId="29" fillId="0" borderId="0" xfId="0" applyFont="1"/>
    <xf numFmtId="0" fontId="24" fillId="2" borderId="0" xfId="0" applyFont="1" applyFill="1"/>
    <xf numFmtId="0" fontId="19" fillId="0" borderId="0" xfId="0" applyFont="1"/>
    <xf numFmtId="0" fontId="30" fillId="0" borderId="0" xfId="0" applyFont="1"/>
    <xf numFmtId="0" fontId="30" fillId="0" borderId="0" xfId="0" applyFont="1" applyAlignment="1">
      <alignment horizontal="left" vertical="center"/>
    </xf>
    <xf numFmtId="0" fontId="13" fillId="12" borderId="0" xfId="0" applyFont="1" applyFill="1"/>
    <xf numFmtId="172" fontId="10" fillId="4" borderId="0" xfId="0" applyNumberFormat="1" applyFont="1" applyFill="1"/>
    <xf numFmtId="0" fontId="13" fillId="5" borderId="28" xfId="2" applyFont="1" applyFill="1" applyBorder="1" applyAlignment="1" applyProtection="1">
      <alignment horizontal="center"/>
      <protection hidden="1"/>
    </xf>
    <xf numFmtId="0" fontId="13" fillId="5" borderId="22" xfId="2" applyFont="1" applyFill="1" applyBorder="1" applyAlignment="1" applyProtection="1">
      <alignment horizontal="center"/>
      <protection hidden="1"/>
    </xf>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xf numFmtId="0" fontId="13" fillId="0" borderId="0" xfId="0" applyFont="1" applyAlignment="1">
      <alignment horizontal="left" vertical="top" wrapText="1"/>
    </xf>
    <xf numFmtId="0" fontId="25" fillId="0" borderId="0" xfId="0" applyFont="1" applyAlignment="1">
      <alignment horizontal="left" vertical="center" wrapText="1"/>
    </xf>
    <xf numFmtId="0" fontId="25" fillId="0" borderId="27" xfId="0" applyFont="1" applyBorder="1" applyAlignment="1">
      <alignment horizontal="left" vertical="center" wrapText="1"/>
    </xf>
    <xf numFmtId="171" fontId="13" fillId="0" borderId="0" xfId="0" applyNumberFormat="1" applyFont="1" applyAlignment="1">
      <alignment vertical="center" wrapText="1"/>
    </xf>
  </cellXfs>
  <cellStyles count="9">
    <cellStyle name="Link" xfId="8" builtinId="8"/>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 xfId="0" builtinId="0"/>
    <cellStyle name="Standard_WSLIKDEU.XLS" xfId="1"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GI112"/>
  <sheetViews>
    <sheetView tabSelected="1" zoomScaleNormal="100" workbookViewId="0">
      <pane xSplit="11" ySplit="8" topLeftCell="GB9" activePane="bottomRight" state="frozen"/>
      <selection activeCell="C1" sqref="C1"/>
      <selection pane="topRight" activeCell="O1" sqref="O1"/>
      <selection pane="bottomLeft" activeCell="C9" sqref="C9"/>
      <selection pane="bottomRight" activeCell="GI8" sqref="GI8"/>
    </sheetView>
  </sheetViews>
  <sheetFormatPr baseColWidth="10" defaultColWidth="7.125" defaultRowHeight="13.5" x14ac:dyDescent="0.25"/>
  <cols>
    <col min="1" max="1" width="16.625" style="2" hidden="1" customWidth="1"/>
    <col min="2" max="2" width="11" style="2" hidden="1" customWidth="1"/>
    <col min="3" max="3" width="14.625" style="2" customWidth="1"/>
    <col min="4" max="4" width="60.625" style="1" customWidth="1"/>
    <col min="5" max="5" width="10.625" style="1" customWidth="1"/>
    <col min="6" max="6" width="1.625" style="2" hidden="1" customWidth="1"/>
    <col min="7" max="191" width="8.125" style="2" customWidth="1"/>
    <col min="192" max="16384" width="7.125" style="2"/>
  </cols>
  <sheetData>
    <row r="1" spans="1:191" ht="5.0999999999999996" customHeight="1" thickBot="1" x14ac:dyDescent="0.3">
      <c r="C1" s="11"/>
      <c r="D1" s="12"/>
      <c r="I1" s="29">
        <v>1</v>
      </c>
    </row>
    <row r="2" spans="1:191"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70" t="s">
        <v>3353</v>
      </c>
      <c r="I2" s="171"/>
      <c r="J2" s="171"/>
      <c r="K2" s="172"/>
    </row>
    <row r="3" spans="1:191"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73"/>
      <c r="I3" s="174"/>
      <c r="J3" s="174"/>
      <c r="K3" s="175"/>
    </row>
    <row r="4" spans="1:191"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73"/>
      <c r="I4" s="174"/>
      <c r="J4" s="174"/>
      <c r="K4" s="175"/>
    </row>
    <row r="5" spans="1:191" s="3" customFormat="1" x14ac:dyDescent="0.25">
      <c r="A5" s="30"/>
      <c r="C5" s="13"/>
      <c r="D5" s="13"/>
      <c r="E5" s="18"/>
      <c r="H5" s="173"/>
      <c r="I5" s="174"/>
      <c r="J5" s="174"/>
      <c r="K5" s="175"/>
    </row>
    <row r="6" spans="1:191" s="3" customFormat="1" ht="14.25" thickBot="1" x14ac:dyDescent="0.3">
      <c r="A6" s="30"/>
      <c r="C6" s="13"/>
      <c r="D6" s="13"/>
      <c r="E6" s="18"/>
      <c r="H6" s="176"/>
      <c r="I6" s="177"/>
      <c r="J6" s="177"/>
      <c r="K6" s="178"/>
    </row>
    <row r="7" spans="1:191" s="3" customFormat="1" ht="14.25" thickTop="1" x14ac:dyDescent="0.25">
      <c r="A7" s="30" t="s">
        <v>5160</v>
      </c>
      <c r="C7" s="13" t="str">
        <f>IF(LEFT($I$1,1)="1",VLOOKUP($A7,PPI_IPI_PGA_PGAI!$A:$E,2,FALSE),IF(LEFT($I$1,1)="2",VLOOKUP($A7,PPI_IPI_PGA_PGAI!$A:$E,3,FALSE),IF(LEFT($I$1,1)="3",VLOOKUP($A7,PPI_IPI_PGA_PGAI!$A:$E,4,FALSE),VLOOKUP($A7,PPI_IPI_PGA_PGAI!$A:$E,5,FALSE))))</f>
        <v xml:space="preserve">Basis Dez. 2025 = 100 </v>
      </c>
      <c r="D7" s="19"/>
      <c r="E7" s="32" t="s">
        <v>3394</v>
      </c>
      <c r="F7" s="2"/>
      <c r="G7" s="28" t="s">
        <v>3234</v>
      </c>
      <c r="H7" s="32" t="s">
        <v>3223</v>
      </c>
      <c r="I7" s="32" t="s">
        <v>3224</v>
      </c>
      <c r="J7" s="32" t="s">
        <v>3225</v>
      </c>
      <c r="K7" s="32" t="s">
        <v>3226</v>
      </c>
      <c r="L7" s="32" t="s">
        <v>3227</v>
      </c>
      <c r="M7" s="32" t="s">
        <v>3228</v>
      </c>
      <c r="N7" s="32" t="s">
        <v>3229</v>
      </c>
      <c r="O7" s="32" t="s">
        <v>3230</v>
      </c>
      <c r="P7" s="32" t="s">
        <v>3231</v>
      </c>
      <c r="Q7" s="32" t="s">
        <v>3232</v>
      </c>
      <c r="R7" s="32" t="s">
        <v>3233</v>
      </c>
      <c r="S7" s="32" t="s">
        <v>3234</v>
      </c>
      <c r="T7" s="32" t="s">
        <v>3223</v>
      </c>
      <c r="U7" s="32" t="s">
        <v>3224</v>
      </c>
      <c r="V7" s="32" t="s">
        <v>3225</v>
      </c>
      <c r="W7" s="32" t="s">
        <v>3226</v>
      </c>
      <c r="X7" s="32" t="s">
        <v>3227</v>
      </c>
      <c r="Y7" s="32" t="s">
        <v>3228</v>
      </c>
      <c r="Z7" s="32" t="s">
        <v>3229</v>
      </c>
      <c r="AA7" s="32" t="s">
        <v>3230</v>
      </c>
      <c r="AB7" s="32" t="s">
        <v>3231</v>
      </c>
      <c r="AC7" s="32" t="s">
        <v>3232</v>
      </c>
      <c r="AD7" s="32" t="s">
        <v>3233</v>
      </c>
      <c r="AE7" s="32" t="s">
        <v>3234</v>
      </c>
      <c r="AF7" s="32" t="s">
        <v>3223</v>
      </c>
      <c r="AG7" s="32" t="s">
        <v>3224</v>
      </c>
      <c r="AH7" s="32" t="s">
        <v>3225</v>
      </c>
      <c r="AI7" s="32" t="s">
        <v>3226</v>
      </c>
      <c r="AJ7" s="32" t="s">
        <v>3227</v>
      </c>
      <c r="AK7" s="32" t="s">
        <v>3228</v>
      </c>
      <c r="AL7" s="32" t="s">
        <v>3229</v>
      </c>
      <c r="AM7" s="32" t="s">
        <v>3230</v>
      </c>
      <c r="AN7" s="32" t="s">
        <v>3231</v>
      </c>
      <c r="AO7" s="32" t="s">
        <v>3232</v>
      </c>
      <c r="AP7" s="32" t="s">
        <v>3233</v>
      </c>
      <c r="AQ7" s="32" t="s">
        <v>3234</v>
      </c>
      <c r="AR7" s="32" t="s">
        <v>3223</v>
      </c>
      <c r="AS7" s="32" t="s">
        <v>3224</v>
      </c>
      <c r="AT7" s="32" t="s">
        <v>3225</v>
      </c>
      <c r="AU7" s="32" t="s">
        <v>3226</v>
      </c>
      <c r="AV7" s="32" t="s">
        <v>3227</v>
      </c>
      <c r="AW7" s="32" t="s">
        <v>3228</v>
      </c>
      <c r="AX7" s="32" t="s">
        <v>3229</v>
      </c>
      <c r="AY7" s="32" t="s">
        <v>3230</v>
      </c>
      <c r="AZ7" s="32" t="s">
        <v>3231</v>
      </c>
      <c r="BA7" s="32" t="s">
        <v>3232</v>
      </c>
      <c r="BB7" s="32" t="s">
        <v>3233</v>
      </c>
      <c r="BC7" s="32" t="s">
        <v>3234</v>
      </c>
      <c r="BD7" s="32" t="s">
        <v>3223</v>
      </c>
      <c r="BE7" s="32" t="s">
        <v>3224</v>
      </c>
      <c r="BF7" s="32" t="s">
        <v>3225</v>
      </c>
      <c r="BG7" s="32" t="s">
        <v>3226</v>
      </c>
      <c r="BH7" s="32" t="s">
        <v>3227</v>
      </c>
      <c r="BI7" s="32" t="s">
        <v>3228</v>
      </c>
      <c r="BJ7" s="32" t="s">
        <v>3229</v>
      </c>
      <c r="BK7" s="32" t="s">
        <v>3230</v>
      </c>
      <c r="BL7" s="32" t="s">
        <v>3231</v>
      </c>
      <c r="BM7" s="32" t="s">
        <v>3232</v>
      </c>
      <c r="BN7" s="32" t="s">
        <v>3233</v>
      </c>
      <c r="BO7" s="32" t="s">
        <v>3234</v>
      </c>
      <c r="BP7" s="32" t="s">
        <v>3223</v>
      </c>
      <c r="BQ7" s="32" t="s">
        <v>3224</v>
      </c>
      <c r="BR7" s="32" t="s">
        <v>3225</v>
      </c>
      <c r="BS7" s="32" t="s">
        <v>3226</v>
      </c>
      <c r="BT7" s="32" t="s">
        <v>3227</v>
      </c>
      <c r="BU7" s="32" t="s">
        <v>3228</v>
      </c>
      <c r="BV7" s="32" t="s">
        <v>3229</v>
      </c>
      <c r="BW7" s="32" t="s">
        <v>3230</v>
      </c>
      <c r="BX7" s="32" t="s">
        <v>3231</v>
      </c>
      <c r="BY7" s="32" t="s">
        <v>3232</v>
      </c>
      <c r="BZ7" s="32" t="s">
        <v>3233</v>
      </c>
      <c r="CA7" s="32" t="s">
        <v>3234</v>
      </c>
      <c r="CB7" s="32" t="s">
        <v>3223</v>
      </c>
      <c r="CC7" s="32" t="s">
        <v>3224</v>
      </c>
      <c r="CD7" s="32" t="s">
        <v>3225</v>
      </c>
      <c r="CE7" s="32" t="s">
        <v>3226</v>
      </c>
      <c r="CF7" s="32" t="s">
        <v>3227</v>
      </c>
      <c r="CG7" s="32" t="s">
        <v>3228</v>
      </c>
      <c r="CH7" s="32" t="s">
        <v>3229</v>
      </c>
      <c r="CI7" s="32" t="s">
        <v>3230</v>
      </c>
      <c r="CJ7" s="32" t="s">
        <v>3231</v>
      </c>
      <c r="CK7" s="32" t="s">
        <v>3232</v>
      </c>
      <c r="CL7" s="32" t="s">
        <v>3233</v>
      </c>
      <c r="CM7" s="32" t="s">
        <v>3234</v>
      </c>
      <c r="CN7" s="32" t="s">
        <v>3223</v>
      </c>
      <c r="CO7" s="32" t="s">
        <v>3224</v>
      </c>
      <c r="CP7" s="32" t="s">
        <v>3225</v>
      </c>
      <c r="CQ7" s="32" t="s">
        <v>3226</v>
      </c>
      <c r="CR7" s="32" t="s">
        <v>3227</v>
      </c>
      <c r="CS7" s="32" t="s">
        <v>3228</v>
      </c>
      <c r="CT7" s="32" t="s">
        <v>3229</v>
      </c>
      <c r="CU7" s="32" t="s">
        <v>3230</v>
      </c>
      <c r="CV7" s="32" t="s">
        <v>3231</v>
      </c>
      <c r="CW7" s="32" t="s">
        <v>3232</v>
      </c>
      <c r="CX7" s="32" t="s">
        <v>3233</v>
      </c>
      <c r="CY7" s="32" t="s">
        <v>3234</v>
      </c>
      <c r="CZ7" s="32" t="s">
        <v>3223</v>
      </c>
      <c r="DA7" s="32" t="s">
        <v>3224</v>
      </c>
      <c r="DB7" s="32" t="s">
        <v>3225</v>
      </c>
      <c r="DC7" s="32" t="s">
        <v>3226</v>
      </c>
      <c r="DD7" s="32" t="s">
        <v>3227</v>
      </c>
      <c r="DE7" s="32" t="s">
        <v>3228</v>
      </c>
      <c r="DF7" s="32" t="s">
        <v>3229</v>
      </c>
      <c r="DG7" s="32" t="s">
        <v>3230</v>
      </c>
      <c r="DH7" s="32" t="s">
        <v>3231</v>
      </c>
      <c r="DI7" s="32" t="s">
        <v>3232</v>
      </c>
      <c r="DJ7" s="32" t="s">
        <v>3233</v>
      </c>
      <c r="DK7" s="32" t="s">
        <v>3234</v>
      </c>
      <c r="DL7" s="32" t="s">
        <v>3223</v>
      </c>
      <c r="DM7" s="32" t="s">
        <v>3224</v>
      </c>
      <c r="DN7" s="32" t="s">
        <v>3225</v>
      </c>
      <c r="DO7" s="32" t="s">
        <v>3226</v>
      </c>
      <c r="DP7" s="32" t="s">
        <v>3227</v>
      </c>
      <c r="DQ7" s="32" t="s">
        <v>3228</v>
      </c>
      <c r="DR7" s="32" t="s">
        <v>3229</v>
      </c>
      <c r="DS7" s="32" t="s">
        <v>3230</v>
      </c>
      <c r="DT7" s="32" t="s">
        <v>3231</v>
      </c>
      <c r="DU7" s="32" t="s">
        <v>3232</v>
      </c>
      <c r="DV7" s="32" t="s">
        <v>3233</v>
      </c>
      <c r="DW7" s="32" t="s">
        <v>3234</v>
      </c>
      <c r="DX7" s="32" t="s">
        <v>3223</v>
      </c>
      <c r="DY7" s="32" t="s">
        <v>3224</v>
      </c>
      <c r="DZ7" s="32" t="s">
        <v>3225</v>
      </c>
      <c r="EA7" s="32" t="s">
        <v>3226</v>
      </c>
      <c r="EB7" s="32" t="s">
        <v>3227</v>
      </c>
      <c r="EC7" s="32" t="s">
        <v>3228</v>
      </c>
      <c r="ED7" s="32" t="s">
        <v>3229</v>
      </c>
      <c r="EE7" s="32" t="s">
        <v>3230</v>
      </c>
      <c r="EF7" s="32" t="s">
        <v>3231</v>
      </c>
      <c r="EG7" s="32" t="s">
        <v>3232</v>
      </c>
      <c r="EH7" s="32" t="s">
        <v>3233</v>
      </c>
      <c r="EI7" s="32" t="s">
        <v>3234</v>
      </c>
      <c r="EJ7" s="32" t="s">
        <v>3223</v>
      </c>
      <c r="EK7" s="32" t="s">
        <v>3224</v>
      </c>
      <c r="EL7" s="32" t="s">
        <v>3225</v>
      </c>
      <c r="EM7" s="32" t="s">
        <v>3226</v>
      </c>
      <c r="EN7" s="32" t="s">
        <v>3227</v>
      </c>
      <c r="EO7" s="32" t="s">
        <v>3228</v>
      </c>
      <c r="EP7" s="32" t="s">
        <v>3229</v>
      </c>
      <c r="EQ7" s="32" t="s">
        <v>3230</v>
      </c>
      <c r="ER7" s="32" t="s">
        <v>3231</v>
      </c>
      <c r="ES7" s="32" t="s">
        <v>3232</v>
      </c>
      <c r="ET7" s="32" t="s">
        <v>3233</v>
      </c>
      <c r="EU7" s="32" t="s">
        <v>3234</v>
      </c>
      <c r="EV7" s="32" t="s">
        <v>3223</v>
      </c>
      <c r="EW7" s="32" t="s">
        <v>3224</v>
      </c>
      <c r="EX7" s="32" t="s">
        <v>3225</v>
      </c>
      <c r="EY7" s="32" t="s">
        <v>3226</v>
      </c>
      <c r="EZ7" s="32" t="s">
        <v>3227</v>
      </c>
      <c r="FA7" s="32" t="s">
        <v>3228</v>
      </c>
      <c r="FB7" s="32" t="s">
        <v>3229</v>
      </c>
      <c r="FC7" s="32" t="s">
        <v>3230</v>
      </c>
      <c r="FD7" s="32" t="s">
        <v>3231</v>
      </c>
      <c r="FE7" s="32" t="s">
        <v>3232</v>
      </c>
      <c r="FF7" s="32" t="s">
        <v>3233</v>
      </c>
      <c r="FG7" s="32" t="s">
        <v>3234</v>
      </c>
      <c r="FH7" s="32" t="s">
        <v>3223</v>
      </c>
      <c r="FI7" s="32" t="s">
        <v>3224</v>
      </c>
      <c r="FJ7" s="32" t="s">
        <v>3225</v>
      </c>
      <c r="FK7" s="32" t="s">
        <v>3226</v>
      </c>
      <c r="FL7" s="32" t="s">
        <v>3227</v>
      </c>
      <c r="FM7" s="32" t="s">
        <v>3228</v>
      </c>
      <c r="FN7" s="32" t="s">
        <v>3229</v>
      </c>
      <c r="FO7" s="32" t="s">
        <v>3230</v>
      </c>
      <c r="FP7" s="32" t="s">
        <v>3231</v>
      </c>
      <c r="FQ7" s="32" t="s">
        <v>3232</v>
      </c>
      <c r="FR7" s="32" t="s">
        <v>3233</v>
      </c>
      <c r="FS7" s="32" t="s">
        <v>3234</v>
      </c>
      <c r="FT7" s="32" t="s">
        <v>3223</v>
      </c>
      <c r="FU7" s="32" t="s">
        <v>3224</v>
      </c>
      <c r="FV7" s="32" t="s">
        <v>3225</v>
      </c>
      <c r="FW7" s="32" t="s">
        <v>3226</v>
      </c>
      <c r="FX7" s="32" t="s">
        <v>3227</v>
      </c>
      <c r="FY7" s="32" t="s">
        <v>3228</v>
      </c>
      <c r="FZ7" s="32" t="s">
        <v>3229</v>
      </c>
      <c r="GA7" s="32" t="s">
        <v>3230</v>
      </c>
      <c r="GB7" s="32" t="s">
        <v>3231</v>
      </c>
      <c r="GC7" s="32" t="s">
        <v>3232</v>
      </c>
      <c r="GD7" s="32" t="s">
        <v>3233</v>
      </c>
      <c r="GE7" s="32" t="s">
        <v>3234</v>
      </c>
      <c r="GF7" s="32" t="s">
        <v>3223</v>
      </c>
      <c r="GG7" s="32" t="s">
        <v>3224</v>
      </c>
      <c r="GH7" s="32" t="s">
        <v>3225</v>
      </c>
      <c r="GI7" s="32" t="s">
        <v>3226</v>
      </c>
    </row>
    <row r="8" spans="1:191" s="47" customFormat="1" ht="12.75" customHeight="1" x14ac:dyDescent="0.2">
      <c r="A8" s="8" t="s">
        <v>3384</v>
      </c>
      <c r="B8" s="8" t="s">
        <v>3235</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46"/>
      <c r="G8" s="159" t="str">
        <f>CONCATENATE(IF(LEFT($I$1,1)="1",VLOOKUP(G$7,PPI_IPI_PGA_PGAI!$A:$E,2,FALSE),IF(LEFT($I$1,1)="2",VLOOKUP(G$7,PPI_IPI_PGA_PGAI!$A:$E,3,FALSE),IF(LEFT($I$1,1)="3",VLOOKUP(G$7,PPI_IPI_PGA_PGAI!$A:$E,4,FALSE),VLOOKUP(G$7,PPI_IPI_PGA_PGAI!$A:$E,5,FALSE))))," ",2010)</f>
        <v>Dez. 2010</v>
      </c>
      <c r="H8" s="159" t="str">
        <f>CONCATENATE(IF(LEFT($I$1,1)="1",VLOOKUP(H$7,PPI_IPI_PGA_PGAI!$A:$E,2,FALSE),IF(LEFT($I$1,1)="2",VLOOKUP(H$7,PPI_IPI_PGA_PGAI!$A:$E,3,FALSE),IF(LEFT($I$1,1)="3",VLOOKUP(H$7,PPI_IPI_PGA_PGAI!$A:$E,4,FALSE),VLOOKUP(H$7,PPI_IPI_PGA_PGAI!$A:$E,5,FALSE))))," ",2011)</f>
        <v>Jan. 2011</v>
      </c>
      <c r="I8" s="159" t="str">
        <f>CONCATENATE(IF(LEFT($I$1,1)="1",VLOOKUP(I$7,PPI_IPI_PGA_PGAI!$A:$E,2,FALSE),IF(LEFT($I$1,1)="2",VLOOKUP(I$7,PPI_IPI_PGA_PGAI!$A:$E,3,FALSE),IF(LEFT($I$1,1)="3",VLOOKUP(I$7,PPI_IPI_PGA_PGAI!$A:$E,4,FALSE),VLOOKUP(I$7,PPI_IPI_PGA_PGAI!$A:$E,5,FALSE))))," ",2011)</f>
        <v>Feb. 2011</v>
      </c>
      <c r="J8" s="159" t="str">
        <f>CONCATENATE(IF(LEFT($I$1,1)="1",VLOOKUP(J$7,PPI_IPI_PGA_PGAI!$A:$E,2,FALSE),IF(LEFT($I$1,1)="2",VLOOKUP(J$7,PPI_IPI_PGA_PGAI!$A:$E,3,FALSE),IF(LEFT($I$1,1)="3",VLOOKUP(J$7,PPI_IPI_PGA_PGAI!$A:$E,4,FALSE),VLOOKUP(J$7,PPI_IPI_PGA_PGAI!$A:$E,5,FALSE))))," ",2011)</f>
        <v>März 2011</v>
      </c>
      <c r="K8" s="159" t="str">
        <f>CONCATENATE(IF(LEFT($I$1,1)="1",VLOOKUP(K$7,PPI_IPI_PGA_PGAI!$A:$E,2,FALSE),IF(LEFT($I$1,1)="2",VLOOKUP(K$7,PPI_IPI_PGA_PGAI!$A:$E,3,FALSE),IF(LEFT($I$1,1)="3",VLOOKUP(K$7,PPI_IPI_PGA_PGAI!$A:$E,4,FALSE),VLOOKUP(K$7,PPI_IPI_PGA_PGAI!$A:$E,5,FALSE))))," ",2011)</f>
        <v>April 2011</v>
      </c>
      <c r="L8" s="159" t="str">
        <f>CONCATENATE(IF(LEFT($I$1,1)="1",VLOOKUP(L$7,PPI_IPI_PGA_PGAI!$A:$E,2,FALSE),IF(LEFT($I$1,1)="2",VLOOKUP(L$7,PPI_IPI_PGA_PGAI!$A:$E,3,FALSE),IF(LEFT($I$1,1)="3",VLOOKUP(L$7,PPI_IPI_PGA_PGAI!$A:$E,4,FALSE),VLOOKUP(L$7,PPI_IPI_PGA_PGAI!$A:$E,5,FALSE))))," ",2011)</f>
        <v>Mai 2011</v>
      </c>
      <c r="M8" s="159" t="str">
        <f>CONCATENATE(IF(LEFT($I$1,1)="1",VLOOKUP(M$7,PPI_IPI_PGA_PGAI!$A:$E,2,FALSE),IF(LEFT($I$1,1)="2",VLOOKUP(M$7,PPI_IPI_PGA_PGAI!$A:$E,3,FALSE),IF(LEFT($I$1,1)="3",VLOOKUP(M$7,PPI_IPI_PGA_PGAI!$A:$E,4,FALSE),VLOOKUP(M$7,PPI_IPI_PGA_PGAI!$A:$E,5,FALSE))))," ",2011)</f>
        <v>Juni 2011</v>
      </c>
      <c r="N8" s="159" t="str">
        <f>CONCATENATE(IF(LEFT($I$1,1)="1",VLOOKUP(N$7,PPI_IPI_PGA_PGAI!$A:$E,2,FALSE),IF(LEFT($I$1,1)="2",VLOOKUP(N$7,PPI_IPI_PGA_PGAI!$A:$E,3,FALSE),IF(LEFT($I$1,1)="3",VLOOKUP(N$7,PPI_IPI_PGA_PGAI!$A:$E,4,FALSE),VLOOKUP(N$7,PPI_IPI_PGA_PGAI!$A:$E,5,FALSE))))," ",2011)</f>
        <v>Juli 2011</v>
      </c>
      <c r="O8" s="159" t="str">
        <f>CONCATENATE(IF(LEFT($I$1,1)="1",VLOOKUP(O$7,PPI_IPI_PGA_PGAI!$A:$E,2,FALSE),IF(LEFT($I$1,1)="2",VLOOKUP(O$7,PPI_IPI_PGA_PGAI!$A:$E,3,FALSE),IF(LEFT($I$1,1)="3",VLOOKUP(O$7,PPI_IPI_PGA_PGAI!$A:$E,4,FALSE),VLOOKUP(O$7,PPI_IPI_PGA_PGAI!$A:$E,5,FALSE))))," ",2011)</f>
        <v>Aug. 2011</v>
      </c>
      <c r="P8" s="159" t="str">
        <f>CONCATENATE(IF(LEFT($I$1,1)="1",VLOOKUP(P$7,PPI_IPI_PGA_PGAI!$A:$E,2,FALSE),IF(LEFT($I$1,1)="2",VLOOKUP(P$7,PPI_IPI_PGA_PGAI!$A:$E,3,FALSE),IF(LEFT($I$1,1)="3",VLOOKUP(P$7,PPI_IPI_PGA_PGAI!$A:$E,4,FALSE),VLOOKUP(P$7,PPI_IPI_PGA_PGAI!$A:$E,5,FALSE))))," ",2011)</f>
        <v>Sept. 2011</v>
      </c>
      <c r="Q8" s="159" t="str">
        <f>CONCATENATE(IF(LEFT($I$1,1)="1",VLOOKUP(Q$7,PPI_IPI_PGA_PGAI!$A:$E,2,FALSE),IF(LEFT($I$1,1)="2",VLOOKUP(Q$7,PPI_IPI_PGA_PGAI!$A:$E,3,FALSE),IF(LEFT($I$1,1)="3",VLOOKUP(Q$7,PPI_IPI_PGA_PGAI!$A:$E,4,FALSE),VLOOKUP(Q$7,PPI_IPI_PGA_PGAI!$A:$E,5,FALSE))))," ",2011)</f>
        <v>Okt. 2011</v>
      </c>
      <c r="R8" s="159" t="str">
        <f>CONCATENATE(IF(LEFT($I$1,1)="1",VLOOKUP(R$7,PPI_IPI_PGA_PGAI!$A:$E,2,FALSE),IF(LEFT($I$1,1)="2",VLOOKUP(R$7,PPI_IPI_PGA_PGAI!$A:$E,3,FALSE),IF(LEFT($I$1,1)="3",VLOOKUP(R$7,PPI_IPI_PGA_PGAI!$A:$E,4,FALSE),VLOOKUP(R$7,PPI_IPI_PGA_PGAI!$A:$E,5,FALSE))))," ",2011)</f>
        <v>Nov. 2011</v>
      </c>
      <c r="S8" s="159" t="str">
        <f>CONCATENATE(IF(LEFT($I$1,1)="1",VLOOKUP(S$7,PPI_IPI_PGA_PGAI!$A:$E,2,FALSE),IF(LEFT($I$1,1)="2",VLOOKUP(S$7,PPI_IPI_PGA_PGAI!$A:$E,3,FALSE),IF(LEFT($I$1,1)="3",VLOOKUP(S$7,PPI_IPI_PGA_PGAI!$A:$E,4,FALSE),VLOOKUP(S$7,PPI_IPI_PGA_PGAI!$A:$E,5,FALSE))))," ",2011)</f>
        <v>Dez. 2011</v>
      </c>
      <c r="T8" s="159" t="str">
        <f>CONCATENATE(IF(LEFT($I$1,1)="1",VLOOKUP(T$7,PPI_IPI_PGA_PGAI!$A:$E,2,FALSE),IF(LEFT($I$1,1)="2",VLOOKUP(T$7,PPI_IPI_PGA_PGAI!$A:$E,3,FALSE),IF(LEFT($I$1,1)="3",VLOOKUP(T$7,PPI_IPI_PGA_PGAI!$A:$E,4,FALSE),VLOOKUP(T$7,PPI_IPI_PGA_PGAI!$A:$E,5,FALSE))))," ",2012)</f>
        <v>Jan. 2012</v>
      </c>
      <c r="U8" s="159" t="str">
        <f>CONCATENATE(IF(LEFT($I$1,1)="1",VLOOKUP(U$7,PPI_IPI_PGA_PGAI!$A:$E,2,FALSE),IF(LEFT($I$1,1)="2",VLOOKUP(U$7,PPI_IPI_PGA_PGAI!$A:$E,3,FALSE),IF(LEFT($I$1,1)="3",VLOOKUP(U$7,PPI_IPI_PGA_PGAI!$A:$E,4,FALSE),VLOOKUP(U$7,PPI_IPI_PGA_PGAI!$A:$E,5,FALSE))))," ",2012)</f>
        <v>Feb. 2012</v>
      </c>
      <c r="V8" s="159" t="str">
        <f>CONCATENATE(IF(LEFT($I$1,1)="1",VLOOKUP(V$7,PPI_IPI_PGA_PGAI!$A:$E,2,FALSE),IF(LEFT($I$1,1)="2",VLOOKUP(V$7,PPI_IPI_PGA_PGAI!$A:$E,3,FALSE),IF(LEFT($I$1,1)="3",VLOOKUP(V$7,PPI_IPI_PGA_PGAI!$A:$E,4,FALSE),VLOOKUP(V$7,PPI_IPI_PGA_PGAI!$A:$E,5,FALSE))))," ",2012)</f>
        <v>März 2012</v>
      </c>
      <c r="W8" s="159" t="str">
        <f>CONCATENATE(IF(LEFT($I$1,1)="1",VLOOKUP(W$7,PPI_IPI_PGA_PGAI!$A:$E,2,FALSE),IF(LEFT($I$1,1)="2",VLOOKUP(W$7,PPI_IPI_PGA_PGAI!$A:$E,3,FALSE),IF(LEFT($I$1,1)="3",VLOOKUP(W$7,PPI_IPI_PGA_PGAI!$A:$E,4,FALSE),VLOOKUP(W$7,PPI_IPI_PGA_PGAI!$A:$E,5,FALSE))))," ",2012)</f>
        <v>April 2012</v>
      </c>
      <c r="X8" s="159" t="str">
        <f>CONCATENATE(IF(LEFT($I$1,1)="1",VLOOKUP(X$7,PPI_IPI_PGA_PGAI!$A:$E,2,FALSE),IF(LEFT($I$1,1)="2",VLOOKUP(X$7,PPI_IPI_PGA_PGAI!$A:$E,3,FALSE),IF(LEFT($I$1,1)="3",VLOOKUP(X$7,PPI_IPI_PGA_PGAI!$A:$E,4,FALSE),VLOOKUP(X$7,PPI_IPI_PGA_PGAI!$A:$E,5,FALSE))))," ",2012)</f>
        <v>Mai 2012</v>
      </c>
      <c r="Y8" s="159" t="str">
        <f>CONCATENATE(IF(LEFT($I$1,1)="1",VLOOKUP(Y$7,PPI_IPI_PGA_PGAI!$A:$E,2,FALSE),IF(LEFT($I$1,1)="2",VLOOKUP(Y$7,PPI_IPI_PGA_PGAI!$A:$E,3,FALSE),IF(LEFT($I$1,1)="3",VLOOKUP(Y$7,PPI_IPI_PGA_PGAI!$A:$E,4,FALSE),VLOOKUP(Y$7,PPI_IPI_PGA_PGAI!$A:$E,5,FALSE))))," ",2012)</f>
        <v>Juni 2012</v>
      </c>
      <c r="Z8" s="159" t="str">
        <f>CONCATENATE(IF(LEFT($I$1,1)="1",VLOOKUP(Z$7,PPI_IPI_PGA_PGAI!$A:$E,2,FALSE),IF(LEFT($I$1,1)="2",VLOOKUP(Z$7,PPI_IPI_PGA_PGAI!$A:$E,3,FALSE),IF(LEFT($I$1,1)="3",VLOOKUP(Z$7,PPI_IPI_PGA_PGAI!$A:$E,4,FALSE),VLOOKUP(Z$7,PPI_IPI_PGA_PGAI!$A:$E,5,FALSE))))," ",2012)</f>
        <v>Juli 2012</v>
      </c>
      <c r="AA8" s="159" t="str">
        <f>CONCATENATE(IF(LEFT($I$1,1)="1",VLOOKUP(AA$7,PPI_IPI_PGA_PGAI!$A:$E,2,FALSE),IF(LEFT($I$1,1)="2",VLOOKUP(AA$7,PPI_IPI_PGA_PGAI!$A:$E,3,FALSE),IF(LEFT($I$1,1)="3",VLOOKUP(AA$7,PPI_IPI_PGA_PGAI!$A:$E,4,FALSE),VLOOKUP(AA$7,PPI_IPI_PGA_PGAI!$A:$E,5,FALSE))))," ",2012)</f>
        <v>Aug. 2012</v>
      </c>
      <c r="AB8" s="159" t="str">
        <f>CONCATENATE(IF(LEFT($I$1,1)="1",VLOOKUP(AB$7,PPI_IPI_PGA_PGAI!$A:$E,2,FALSE),IF(LEFT($I$1,1)="2",VLOOKUP(AB$7,PPI_IPI_PGA_PGAI!$A:$E,3,FALSE),IF(LEFT($I$1,1)="3",VLOOKUP(AB$7,PPI_IPI_PGA_PGAI!$A:$E,4,FALSE),VLOOKUP(AB$7,PPI_IPI_PGA_PGAI!$A:$E,5,FALSE))))," ",2012)</f>
        <v>Sept. 2012</v>
      </c>
      <c r="AC8" s="159" t="str">
        <f>CONCATENATE(IF(LEFT($I$1,1)="1",VLOOKUP(AC$7,PPI_IPI_PGA_PGAI!$A:$E,2,FALSE),IF(LEFT($I$1,1)="2",VLOOKUP(AC$7,PPI_IPI_PGA_PGAI!$A:$E,3,FALSE),IF(LEFT($I$1,1)="3",VLOOKUP(AC$7,PPI_IPI_PGA_PGAI!$A:$E,4,FALSE),VLOOKUP(AC$7,PPI_IPI_PGA_PGAI!$A:$E,5,FALSE))))," ",2012)</f>
        <v>Okt. 2012</v>
      </c>
      <c r="AD8" s="159" t="str">
        <f>CONCATENATE(IF(LEFT($I$1,1)="1",VLOOKUP(AD$7,PPI_IPI_PGA_PGAI!$A:$E,2,FALSE),IF(LEFT($I$1,1)="2",VLOOKUP(AD$7,PPI_IPI_PGA_PGAI!$A:$E,3,FALSE),IF(LEFT($I$1,1)="3",VLOOKUP(AD$7,PPI_IPI_PGA_PGAI!$A:$E,4,FALSE),VLOOKUP(AD$7,PPI_IPI_PGA_PGAI!$A:$E,5,FALSE))))," ",2012)</f>
        <v>Nov. 2012</v>
      </c>
      <c r="AE8" s="159" t="str">
        <f>CONCATENATE(IF(LEFT($I$1,1)="1",VLOOKUP(AE$7,PPI_IPI_PGA_PGAI!$A:$E,2,FALSE),IF(LEFT($I$1,1)="2",VLOOKUP(AE$7,PPI_IPI_PGA_PGAI!$A:$E,3,FALSE),IF(LEFT($I$1,1)="3",VLOOKUP(AE$7,PPI_IPI_PGA_PGAI!$A:$E,4,FALSE),VLOOKUP(AE$7,PPI_IPI_PGA_PGAI!$A:$E,5,FALSE))))," ",2012)</f>
        <v>Dez. 2012</v>
      </c>
      <c r="AF8" s="159" t="str">
        <f>CONCATENATE(IF(LEFT($I$1,1)="1",VLOOKUP(AF$7,PPI_IPI_PGA_PGAI!$A:$E,2,FALSE),IF(LEFT($I$1,1)="2",VLOOKUP(AF$7,PPI_IPI_PGA_PGAI!$A:$E,3,FALSE),IF(LEFT($I$1,1)="3",VLOOKUP(AF$7,PPI_IPI_PGA_PGAI!$A:$E,4,FALSE),VLOOKUP(AF$7,PPI_IPI_PGA_PGAI!$A:$E,5,FALSE))))," ",2013)</f>
        <v>Jan. 2013</v>
      </c>
      <c r="AG8" s="159" t="str">
        <f>CONCATENATE(IF(LEFT($I$1,1)="1",VLOOKUP(AG$7,PPI_IPI_PGA_PGAI!$A:$E,2,FALSE),IF(LEFT($I$1,1)="2",VLOOKUP(AG$7,PPI_IPI_PGA_PGAI!$A:$E,3,FALSE),IF(LEFT($I$1,1)="3",VLOOKUP(AG$7,PPI_IPI_PGA_PGAI!$A:$E,4,FALSE),VLOOKUP(AG$7,PPI_IPI_PGA_PGAI!$A:$E,5,FALSE))))," ",2013)</f>
        <v>Feb. 2013</v>
      </c>
      <c r="AH8" s="159" t="str">
        <f>CONCATENATE(IF(LEFT($I$1,1)="1",VLOOKUP(AH$7,PPI_IPI_PGA_PGAI!$A:$E,2,FALSE),IF(LEFT($I$1,1)="2",VLOOKUP(AH$7,PPI_IPI_PGA_PGAI!$A:$E,3,FALSE),IF(LEFT($I$1,1)="3",VLOOKUP(AH$7,PPI_IPI_PGA_PGAI!$A:$E,4,FALSE),VLOOKUP(AH$7,PPI_IPI_PGA_PGAI!$A:$E,5,FALSE))))," ",2013)</f>
        <v>März 2013</v>
      </c>
      <c r="AI8" s="159" t="str">
        <f>CONCATENATE(IF(LEFT($I$1,1)="1",VLOOKUP(AI$7,PPI_IPI_PGA_PGAI!$A:$E,2,FALSE),IF(LEFT($I$1,1)="2",VLOOKUP(AI$7,PPI_IPI_PGA_PGAI!$A:$E,3,FALSE),IF(LEFT($I$1,1)="3",VLOOKUP(AI$7,PPI_IPI_PGA_PGAI!$A:$E,4,FALSE),VLOOKUP(AI$7,PPI_IPI_PGA_PGAI!$A:$E,5,FALSE))))," ",2013)</f>
        <v>April 2013</v>
      </c>
      <c r="AJ8" s="159" t="str">
        <f>CONCATENATE(IF(LEFT($I$1,1)="1",VLOOKUP(AJ$7,PPI_IPI_PGA_PGAI!$A:$E,2,FALSE),IF(LEFT($I$1,1)="2",VLOOKUP(AJ$7,PPI_IPI_PGA_PGAI!$A:$E,3,FALSE),IF(LEFT($I$1,1)="3",VLOOKUP(AJ$7,PPI_IPI_PGA_PGAI!$A:$E,4,FALSE),VLOOKUP(AJ$7,PPI_IPI_PGA_PGAI!$A:$E,5,FALSE))))," ",2013)</f>
        <v>Mai 2013</v>
      </c>
      <c r="AK8" s="159" t="str">
        <f>CONCATENATE(IF(LEFT($I$1,1)="1",VLOOKUP(AK$7,PPI_IPI_PGA_PGAI!$A:$E,2,FALSE),IF(LEFT($I$1,1)="2",VLOOKUP(AK$7,PPI_IPI_PGA_PGAI!$A:$E,3,FALSE),IF(LEFT($I$1,1)="3",VLOOKUP(AK$7,PPI_IPI_PGA_PGAI!$A:$E,4,FALSE),VLOOKUP(AK$7,PPI_IPI_PGA_PGAI!$A:$E,5,FALSE))))," ",2013)</f>
        <v>Juni 2013</v>
      </c>
      <c r="AL8" s="159" t="str">
        <f>CONCATENATE(IF(LEFT($I$1,1)="1",VLOOKUP(AL$7,PPI_IPI_PGA_PGAI!$A:$E,2,FALSE),IF(LEFT($I$1,1)="2",VLOOKUP(AL$7,PPI_IPI_PGA_PGAI!$A:$E,3,FALSE),IF(LEFT($I$1,1)="3",VLOOKUP(AL$7,PPI_IPI_PGA_PGAI!$A:$E,4,FALSE),VLOOKUP(AL$7,PPI_IPI_PGA_PGAI!$A:$E,5,FALSE))))," ",2013)</f>
        <v>Juli 2013</v>
      </c>
      <c r="AM8" s="159" t="str">
        <f>CONCATENATE(IF(LEFT($I$1,1)="1",VLOOKUP(AM$7,PPI_IPI_PGA_PGAI!$A:$E,2,FALSE),IF(LEFT($I$1,1)="2",VLOOKUP(AM$7,PPI_IPI_PGA_PGAI!$A:$E,3,FALSE),IF(LEFT($I$1,1)="3",VLOOKUP(AM$7,PPI_IPI_PGA_PGAI!$A:$E,4,FALSE),VLOOKUP(AM$7,PPI_IPI_PGA_PGAI!$A:$E,5,FALSE))))," ",2013)</f>
        <v>Aug. 2013</v>
      </c>
      <c r="AN8" s="159" t="str">
        <f>CONCATENATE(IF(LEFT($I$1,1)="1",VLOOKUP(AN$7,PPI_IPI_PGA_PGAI!$A:$E,2,FALSE),IF(LEFT($I$1,1)="2",VLOOKUP(AN$7,PPI_IPI_PGA_PGAI!$A:$E,3,FALSE),IF(LEFT($I$1,1)="3",VLOOKUP(AN$7,PPI_IPI_PGA_PGAI!$A:$E,4,FALSE),VLOOKUP(AN$7,PPI_IPI_PGA_PGAI!$A:$E,5,FALSE))))," ",2013)</f>
        <v>Sept. 2013</v>
      </c>
      <c r="AO8" s="159" t="str">
        <f>CONCATENATE(IF(LEFT($I$1,1)="1",VLOOKUP(AO$7,PPI_IPI_PGA_PGAI!$A:$E,2,FALSE),IF(LEFT($I$1,1)="2",VLOOKUP(AO$7,PPI_IPI_PGA_PGAI!$A:$E,3,FALSE),IF(LEFT($I$1,1)="3",VLOOKUP(AO$7,PPI_IPI_PGA_PGAI!$A:$E,4,FALSE),VLOOKUP(AO$7,PPI_IPI_PGA_PGAI!$A:$E,5,FALSE))))," ",2013)</f>
        <v>Okt. 2013</v>
      </c>
      <c r="AP8" s="159" t="str">
        <f>CONCATENATE(IF(LEFT($I$1,1)="1",VLOOKUP(AP$7,PPI_IPI_PGA_PGAI!$A:$E,2,FALSE),IF(LEFT($I$1,1)="2",VLOOKUP(AP$7,PPI_IPI_PGA_PGAI!$A:$E,3,FALSE),IF(LEFT($I$1,1)="3",VLOOKUP(AP$7,PPI_IPI_PGA_PGAI!$A:$E,4,FALSE),VLOOKUP(AP$7,PPI_IPI_PGA_PGAI!$A:$E,5,FALSE))))," ",2013)</f>
        <v>Nov. 2013</v>
      </c>
      <c r="AQ8" s="159" t="str">
        <f>CONCATENATE(IF(LEFT($I$1,1)="1",VLOOKUP(AQ$7,PPI_IPI_PGA_PGAI!$A:$E,2,FALSE),IF(LEFT($I$1,1)="2",VLOOKUP(AQ$7,PPI_IPI_PGA_PGAI!$A:$E,3,FALSE),IF(LEFT($I$1,1)="3",VLOOKUP(AQ$7,PPI_IPI_PGA_PGAI!$A:$E,4,FALSE),VLOOKUP(AQ$7,PPI_IPI_PGA_PGAI!$A:$E,5,FALSE))))," ",2013)</f>
        <v>Dez. 2013</v>
      </c>
      <c r="AR8" s="159" t="str">
        <f>CONCATENATE(IF(LEFT($I$1,1)="1",VLOOKUP(AR$7,PPI_IPI_PGA_PGAI!$A:$E,2,FALSE),IF(LEFT($I$1,1)="2",VLOOKUP(AR$7,PPI_IPI_PGA_PGAI!$A:$E,3,FALSE),IF(LEFT($I$1,1)="3",VLOOKUP(AR$7,PPI_IPI_PGA_PGAI!$A:$E,4,FALSE),VLOOKUP(AR$7,PPI_IPI_PGA_PGAI!$A:$E,5,FALSE))))," ",2014)</f>
        <v>Jan. 2014</v>
      </c>
      <c r="AS8" s="159" t="str">
        <f>CONCATENATE(IF(LEFT($I$1,1)="1",VLOOKUP(AS$7,PPI_IPI_PGA_PGAI!$A:$E,2,FALSE),IF(LEFT($I$1,1)="2",VLOOKUP(AS$7,PPI_IPI_PGA_PGAI!$A:$E,3,FALSE),IF(LEFT($I$1,1)="3",VLOOKUP(AS$7,PPI_IPI_PGA_PGAI!$A:$E,4,FALSE),VLOOKUP(AS$7,PPI_IPI_PGA_PGAI!$A:$E,5,FALSE))))," ",2014)</f>
        <v>Feb. 2014</v>
      </c>
      <c r="AT8" s="159" t="str">
        <f>CONCATENATE(IF(LEFT($I$1,1)="1",VLOOKUP(AT$7,PPI_IPI_PGA_PGAI!$A:$E,2,FALSE),IF(LEFT($I$1,1)="2",VLOOKUP(AT$7,PPI_IPI_PGA_PGAI!$A:$E,3,FALSE),IF(LEFT($I$1,1)="3",VLOOKUP(AT$7,PPI_IPI_PGA_PGAI!$A:$E,4,FALSE),VLOOKUP(AT$7,PPI_IPI_PGA_PGAI!$A:$E,5,FALSE))))," ",2014)</f>
        <v>März 2014</v>
      </c>
      <c r="AU8" s="159" t="str">
        <f>CONCATENATE(IF(LEFT($I$1,1)="1",VLOOKUP(AU$7,PPI_IPI_PGA_PGAI!$A:$E,2,FALSE),IF(LEFT($I$1,1)="2",VLOOKUP(AU$7,PPI_IPI_PGA_PGAI!$A:$E,3,FALSE),IF(LEFT($I$1,1)="3",VLOOKUP(AU$7,PPI_IPI_PGA_PGAI!$A:$E,4,FALSE),VLOOKUP(AU$7,PPI_IPI_PGA_PGAI!$A:$E,5,FALSE))))," ",2014)</f>
        <v>April 2014</v>
      </c>
      <c r="AV8" s="159" t="str">
        <f>CONCATENATE(IF(LEFT($I$1,1)="1",VLOOKUP(AV$7,PPI_IPI_PGA_PGAI!$A:$E,2,FALSE),IF(LEFT($I$1,1)="2",VLOOKUP(AV$7,PPI_IPI_PGA_PGAI!$A:$E,3,FALSE),IF(LEFT($I$1,1)="3",VLOOKUP(AV$7,PPI_IPI_PGA_PGAI!$A:$E,4,FALSE),VLOOKUP(AV$7,PPI_IPI_PGA_PGAI!$A:$E,5,FALSE))))," ",2014)</f>
        <v>Mai 2014</v>
      </c>
      <c r="AW8" s="159" t="str">
        <f>CONCATENATE(IF(LEFT($I$1,1)="1",VLOOKUP(AW$7,PPI_IPI_PGA_PGAI!$A:$E,2,FALSE),IF(LEFT($I$1,1)="2",VLOOKUP(AW$7,PPI_IPI_PGA_PGAI!$A:$E,3,FALSE),IF(LEFT($I$1,1)="3",VLOOKUP(AW$7,PPI_IPI_PGA_PGAI!$A:$E,4,FALSE),VLOOKUP(AW$7,PPI_IPI_PGA_PGAI!$A:$E,5,FALSE))))," ",2014)</f>
        <v>Juni 2014</v>
      </c>
      <c r="AX8" s="159" t="str">
        <f>CONCATENATE(IF(LEFT($I$1,1)="1",VLOOKUP(AX$7,PPI_IPI_PGA_PGAI!$A:$E,2,FALSE),IF(LEFT($I$1,1)="2",VLOOKUP(AX$7,PPI_IPI_PGA_PGAI!$A:$E,3,FALSE),IF(LEFT($I$1,1)="3",VLOOKUP(AX$7,PPI_IPI_PGA_PGAI!$A:$E,4,FALSE),VLOOKUP(AX$7,PPI_IPI_PGA_PGAI!$A:$E,5,FALSE))))," ",2014)</f>
        <v>Juli 2014</v>
      </c>
      <c r="AY8" s="159" t="str">
        <f>CONCATENATE(IF(LEFT($I$1,1)="1",VLOOKUP(AY$7,PPI_IPI_PGA_PGAI!$A:$E,2,FALSE),IF(LEFT($I$1,1)="2",VLOOKUP(AY$7,PPI_IPI_PGA_PGAI!$A:$E,3,FALSE),IF(LEFT($I$1,1)="3",VLOOKUP(AY$7,PPI_IPI_PGA_PGAI!$A:$E,4,FALSE),VLOOKUP(AY$7,PPI_IPI_PGA_PGAI!$A:$E,5,FALSE))))," ",2014)</f>
        <v>Aug. 2014</v>
      </c>
      <c r="AZ8" s="159" t="str">
        <f>CONCATENATE(IF(LEFT($I$1,1)="1",VLOOKUP(AZ$7,PPI_IPI_PGA_PGAI!$A:$E,2,FALSE),IF(LEFT($I$1,1)="2",VLOOKUP(AZ$7,PPI_IPI_PGA_PGAI!$A:$E,3,FALSE),IF(LEFT($I$1,1)="3",VLOOKUP(AZ$7,PPI_IPI_PGA_PGAI!$A:$E,4,FALSE),VLOOKUP(AZ$7,PPI_IPI_PGA_PGAI!$A:$E,5,FALSE))))," ",2014)</f>
        <v>Sept. 2014</v>
      </c>
      <c r="BA8" s="159" t="str">
        <f>CONCATENATE(IF(LEFT($I$1,1)="1",VLOOKUP(BA$7,PPI_IPI_PGA_PGAI!$A:$E,2,FALSE),IF(LEFT($I$1,1)="2",VLOOKUP(BA$7,PPI_IPI_PGA_PGAI!$A:$E,3,FALSE),IF(LEFT($I$1,1)="3",VLOOKUP(BA$7,PPI_IPI_PGA_PGAI!$A:$E,4,FALSE),VLOOKUP(BA$7,PPI_IPI_PGA_PGAI!$A:$E,5,FALSE))))," ",2014)</f>
        <v>Okt. 2014</v>
      </c>
      <c r="BB8" s="159" t="str">
        <f>CONCATENATE(IF(LEFT($I$1,1)="1",VLOOKUP(BB$7,PPI_IPI_PGA_PGAI!$A:$E,2,FALSE),IF(LEFT($I$1,1)="2",VLOOKUP(BB$7,PPI_IPI_PGA_PGAI!$A:$E,3,FALSE),IF(LEFT($I$1,1)="3",VLOOKUP(BB$7,PPI_IPI_PGA_PGAI!$A:$E,4,FALSE),VLOOKUP(BB$7,PPI_IPI_PGA_PGAI!$A:$E,5,FALSE))))," ",2014)</f>
        <v>Nov. 2014</v>
      </c>
      <c r="BC8" s="159" t="str">
        <f>CONCATENATE(IF(LEFT($I$1,1)="1",VLOOKUP(BC$7,PPI_IPI_PGA_PGAI!$A:$E,2,FALSE),IF(LEFT($I$1,1)="2",VLOOKUP(BC$7,PPI_IPI_PGA_PGAI!$A:$E,3,FALSE),IF(LEFT($I$1,1)="3",VLOOKUP(BC$7,PPI_IPI_PGA_PGAI!$A:$E,4,FALSE),VLOOKUP(BC$7,PPI_IPI_PGA_PGAI!$A:$E,5,FALSE))))," ",2014)</f>
        <v>Dez. 2014</v>
      </c>
      <c r="BD8" s="159" t="str">
        <f>CONCATENATE(IF(LEFT($I$1,1)="1",VLOOKUP(BD$7,PPI_IPI_PGA_PGAI!$A:$E,2,FALSE),IF(LEFT($I$1,1)="2",VLOOKUP(BD$7,PPI_IPI_PGA_PGAI!$A:$E,3,FALSE),IF(LEFT($I$1,1)="3",VLOOKUP(BD$7,PPI_IPI_PGA_PGAI!$A:$E,4,FALSE),VLOOKUP(BD$7,PPI_IPI_PGA_PGAI!$A:$E,5,FALSE))))," ",2015)</f>
        <v>Jan. 2015</v>
      </c>
      <c r="BE8" s="159" t="str">
        <f>CONCATENATE(IF(LEFT($I$1,1)="1",VLOOKUP(BE$7,PPI_IPI_PGA_PGAI!$A:$E,2,FALSE),IF(LEFT($I$1,1)="2",VLOOKUP(BE$7,PPI_IPI_PGA_PGAI!$A:$E,3,FALSE),IF(LEFT($I$1,1)="3",VLOOKUP(BE$7,PPI_IPI_PGA_PGAI!$A:$E,4,FALSE),VLOOKUP(BE$7,PPI_IPI_PGA_PGAI!$A:$E,5,FALSE))))," ",2015)</f>
        <v>Feb. 2015</v>
      </c>
      <c r="BF8" s="159" t="str">
        <f>CONCATENATE(IF(LEFT($I$1,1)="1",VLOOKUP(BF$7,PPI_IPI_PGA_PGAI!$A:$E,2,FALSE),IF(LEFT($I$1,1)="2",VLOOKUP(BF$7,PPI_IPI_PGA_PGAI!$A:$E,3,FALSE),IF(LEFT($I$1,1)="3",VLOOKUP(BF$7,PPI_IPI_PGA_PGAI!$A:$E,4,FALSE),VLOOKUP(BF$7,PPI_IPI_PGA_PGAI!$A:$E,5,FALSE))))," ",2015)</f>
        <v>März 2015</v>
      </c>
      <c r="BG8" s="159" t="str">
        <f>CONCATENATE(IF(LEFT($I$1,1)="1",VLOOKUP(BG$7,PPI_IPI_PGA_PGAI!$A:$E,2,FALSE),IF(LEFT($I$1,1)="2",VLOOKUP(BG$7,PPI_IPI_PGA_PGAI!$A:$E,3,FALSE),IF(LEFT($I$1,1)="3",VLOOKUP(BG$7,PPI_IPI_PGA_PGAI!$A:$E,4,FALSE),VLOOKUP(BG$7,PPI_IPI_PGA_PGAI!$A:$E,5,FALSE))))," ",2015)</f>
        <v>April 2015</v>
      </c>
      <c r="BH8" s="159" t="str">
        <f>CONCATENATE(IF(LEFT($I$1,1)="1",VLOOKUP(BH$7,PPI_IPI_PGA_PGAI!$A:$E,2,FALSE),IF(LEFT($I$1,1)="2",VLOOKUP(BH$7,PPI_IPI_PGA_PGAI!$A:$E,3,FALSE),IF(LEFT($I$1,1)="3",VLOOKUP(BH$7,PPI_IPI_PGA_PGAI!$A:$E,4,FALSE),VLOOKUP(BH$7,PPI_IPI_PGA_PGAI!$A:$E,5,FALSE))))," ",2015)</f>
        <v>Mai 2015</v>
      </c>
      <c r="BI8" s="159" t="str">
        <f>CONCATENATE(IF(LEFT($I$1,1)="1",VLOOKUP(BI$7,PPI_IPI_PGA_PGAI!$A:$E,2,FALSE),IF(LEFT($I$1,1)="2",VLOOKUP(BI$7,PPI_IPI_PGA_PGAI!$A:$E,3,FALSE),IF(LEFT($I$1,1)="3",VLOOKUP(BI$7,PPI_IPI_PGA_PGAI!$A:$E,4,FALSE),VLOOKUP(BI$7,PPI_IPI_PGA_PGAI!$A:$E,5,FALSE))))," ",2015)</f>
        <v>Juni 2015</v>
      </c>
      <c r="BJ8" s="159" t="str">
        <f>CONCATENATE(IF(LEFT($I$1,1)="1",VLOOKUP(BJ$7,PPI_IPI_PGA_PGAI!$A:$E,2,FALSE),IF(LEFT($I$1,1)="2",VLOOKUP(BJ$7,PPI_IPI_PGA_PGAI!$A:$E,3,FALSE),IF(LEFT($I$1,1)="3",VLOOKUP(BJ$7,PPI_IPI_PGA_PGAI!$A:$E,4,FALSE),VLOOKUP(BJ$7,PPI_IPI_PGA_PGAI!$A:$E,5,FALSE))))," ",2015)</f>
        <v>Juli 2015</v>
      </c>
      <c r="BK8" s="159" t="str">
        <f>CONCATENATE(IF(LEFT($I$1,1)="1",VLOOKUP(BK$7,PPI_IPI_PGA_PGAI!$A:$E,2,FALSE),IF(LEFT($I$1,1)="2",VLOOKUP(BK$7,PPI_IPI_PGA_PGAI!$A:$E,3,FALSE),IF(LEFT($I$1,1)="3",VLOOKUP(BK$7,PPI_IPI_PGA_PGAI!$A:$E,4,FALSE),VLOOKUP(BK$7,PPI_IPI_PGA_PGAI!$A:$E,5,FALSE))))," ",2015)</f>
        <v>Aug. 2015</v>
      </c>
      <c r="BL8" s="159" t="str">
        <f>CONCATENATE(IF(LEFT($I$1,1)="1",VLOOKUP(BL$7,PPI_IPI_PGA_PGAI!$A:$E,2,FALSE),IF(LEFT($I$1,1)="2",VLOOKUP(BL$7,PPI_IPI_PGA_PGAI!$A:$E,3,FALSE),IF(LEFT($I$1,1)="3",VLOOKUP(BL$7,PPI_IPI_PGA_PGAI!$A:$E,4,FALSE),VLOOKUP(BL$7,PPI_IPI_PGA_PGAI!$A:$E,5,FALSE))))," ",2015)</f>
        <v>Sept. 2015</v>
      </c>
      <c r="BM8" s="159" t="str">
        <f>CONCATENATE(IF(LEFT($I$1,1)="1",VLOOKUP(BM$7,PPI_IPI_PGA_PGAI!$A:$E,2,FALSE),IF(LEFT($I$1,1)="2",VLOOKUP(BM$7,PPI_IPI_PGA_PGAI!$A:$E,3,FALSE),IF(LEFT($I$1,1)="3",VLOOKUP(BM$7,PPI_IPI_PGA_PGAI!$A:$E,4,FALSE),VLOOKUP(BM$7,PPI_IPI_PGA_PGAI!$A:$E,5,FALSE))))," ",2015)</f>
        <v>Okt. 2015</v>
      </c>
      <c r="BN8" s="159" t="str">
        <f>CONCATENATE(IF(LEFT($I$1,1)="1",VLOOKUP(BN$7,PPI_IPI_PGA_PGAI!$A:$E,2,FALSE),IF(LEFT($I$1,1)="2",VLOOKUP(BN$7,PPI_IPI_PGA_PGAI!$A:$E,3,FALSE),IF(LEFT($I$1,1)="3",VLOOKUP(BN$7,PPI_IPI_PGA_PGAI!$A:$E,4,FALSE),VLOOKUP(BN$7,PPI_IPI_PGA_PGAI!$A:$E,5,FALSE))))," ",2015)</f>
        <v>Nov. 2015</v>
      </c>
      <c r="BO8" s="159" t="str">
        <f>CONCATENATE(IF(LEFT($I$1,1)="1",VLOOKUP(BO$7,PPI_IPI_PGA_PGAI!$A:$E,2,FALSE),IF(LEFT($I$1,1)="2",VLOOKUP(BO$7,PPI_IPI_PGA_PGAI!$A:$E,3,FALSE),IF(LEFT($I$1,1)="3",VLOOKUP(BO$7,PPI_IPI_PGA_PGAI!$A:$E,4,FALSE),VLOOKUP(BO$7,PPI_IPI_PGA_PGAI!$A:$E,5,FALSE))))," ",2015)</f>
        <v>Dez. 2015</v>
      </c>
      <c r="BP8" s="159" t="str">
        <f>CONCATENATE(IF(LEFT($I$1,1)="1",VLOOKUP(BP$7,PPI_IPI_PGA_PGAI!$A:$E,2,FALSE),IF(LEFT($I$1,1)="2",VLOOKUP(BP$7,PPI_IPI_PGA_PGAI!$A:$E,3,FALSE),IF(LEFT($I$1,1)="3",VLOOKUP(BP$7,PPI_IPI_PGA_PGAI!$A:$E,4,FALSE),VLOOKUP(BP$7,PPI_IPI_PGA_PGAI!$A:$E,5,FALSE))))," ",2016)</f>
        <v>Jan. 2016</v>
      </c>
      <c r="BQ8" s="159" t="str">
        <f>CONCATENATE(IF(LEFT($I$1,1)="1",VLOOKUP(BQ$7,PPI_IPI_PGA_PGAI!$A:$E,2,FALSE),IF(LEFT($I$1,1)="2",VLOOKUP(BQ$7,PPI_IPI_PGA_PGAI!$A:$E,3,FALSE),IF(LEFT($I$1,1)="3",VLOOKUP(BQ$7,PPI_IPI_PGA_PGAI!$A:$E,4,FALSE),VLOOKUP(BQ$7,PPI_IPI_PGA_PGAI!$A:$E,5,FALSE))))," ",2016)</f>
        <v>Feb. 2016</v>
      </c>
      <c r="BR8" s="159" t="str">
        <f>CONCATENATE(IF(LEFT($I$1,1)="1",VLOOKUP(BR$7,PPI_IPI_PGA_PGAI!$A:$E,2,FALSE),IF(LEFT($I$1,1)="2",VLOOKUP(BR$7,PPI_IPI_PGA_PGAI!$A:$E,3,FALSE),IF(LEFT($I$1,1)="3",VLOOKUP(BR$7,PPI_IPI_PGA_PGAI!$A:$E,4,FALSE),VLOOKUP(BR$7,PPI_IPI_PGA_PGAI!$A:$E,5,FALSE))))," ",2016)</f>
        <v>März 2016</v>
      </c>
      <c r="BS8" s="159" t="str">
        <f>CONCATENATE(IF(LEFT($I$1,1)="1",VLOOKUP(BS$7,PPI_IPI_PGA_PGAI!$A:$E,2,FALSE),IF(LEFT($I$1,1)="2",VLOOKUP(BS$7,PPI_IPI_PGA_PGAI!$A:$E,3,FALSE),IF(LEFT($I$1,1)="3",VLOOKUP(BS$7,PPI_IPI_PGA_PGAI!$A:$E,4,FALSE),VLOOKUP(BS$7,PPI_IPI_PGA_PGAI!$A:$E,5,FALSE))))," ",2016)</f>
        <v>April 2016</v>
      </c>
      <c r="BT8" s="159" t="str">
        <f>CONCATENATE(IF(LEFT($I$1,1)="1",VLOOKUP(BT$7,PPI_IPI_PGA_PGAI!$A:$E,2,FALSE),IF(LEFT($I$1,1)="2",VLOOKUP(BT$7,PPI_IPI_PGA_PGAI!$A:$E,3,FALSE),IF(LEFT($I$1,1)="3",VLOOKUP(BT$7,PPI_IPI_PGA_PGAI!$A:$E,4,FALSE),VLOOKUP(BT$7,PPI_IPI_PGA_PGAI!$A:$E,5,FALSE))))," ",2016)</f>
        <v>Mai 2016</v>
      </c>
      <c r="BU8" s="159" t="str">
        <f>CONCATENATE(IF(LEFT($I$1,1)="1",VLOOKUP(BU$7,PPI_IPI_PGA_PGAI!$A:$E,2,FALSE),IF(LEFT($I$1,1)="2",VLOOKUP(BU$7,PPI_IPI_PGA_PGAI!$A:$E,3,FALSE),IF(LEFT($I$1,1)="3",VLOOKUP(BU$7,PPI_IPI_PGA_PGAI!$A:$E,4,FALSE),VLOOKUP(BU$7,PPI_IPI_PGA_PGAI!$A:$E,5,FALSE))))," ",2016)</f>
        <v>Juni 2016</v>
      </c>
      <c r="BV8" s="159" t="str">
        <f>CONCATENATE(IF(LEFT($I$1,1)="1",VLOOKUP(BV$7,PPI_IPI_PGA_PGAI!$A:$E,2,FALSE),IF(LEFT($I$1,1)="2",VLOOKUP(BV$7,PPI_IPI_PGA_PGAI!$A:$E,3,FALSE),IF(LEFT($I$1,1)="3",VLOOKUP(BV$7,PPI_IPI_PGA_PGAI!$A:$E,4,FALSE),VLOOKUP(BV$7,PPI_IPI_PGA_PGAI!$A:$E,5,FALSE))))," ",2016)</f>
        <v>Juli 2016</v>
      </c>
      <c r="BW8" s="159" t="str">
        <f>CONCATENATE(IF(LEFT($I$1,1)="1",VLOOKUP(BW$7,PPI_IPI_PGA_PGAI!$A:$E,2,FALSE),IF(LEFT($I$1,1)="2",VLOOKUP(BW$7,PPI_IPI_PGA_PGAI!$A:$E,3,FALSE),IF(LEFT($I$1,1)="3",VLOOKUP(BW$7,PPI_IPI_PGA_PGAI!$A:$E,4,FALSE),VLOOKUP(BW$7,PPI_IPI_PGA_PGAI!$A:$E,5,FALSE))))," ",2016)</f>
        <v>Aug. 2016</v>
      </c>
      <c r="BX8" s="159" t="str">
        <f>CONCATENATE(IF(LEFT($I$1,1)="1",VLOOKUP(BX$7,PPI_IPI_PGA_PGAI!$A:$E,2,FALSE),IF(LEFT($I$1,1)="2",VLOOKUP(BX$7,PPI_IPI_PGA_PGAI!$A:$E,3,FALSE),IF(LEFT($I$1,1)="3",VLOOKUP(BX$7,PPI_IPI_PGA_PGAI!$A:$E,4,FALSE),VLOOKUP(BX$7,PPI_IPI_PGA_PGAI!$A:$E,5,FALSE))))," ",2016)</f>
        <v>Sept. 2016</v>
      </c>
      <c r="BY8" s="159" t="str">
        <f>CONCATENATE(IF(LEFT($I$1,1)="1",VLOOKUP(BY$7,PPI_IPI_PGA_PGAI!$A:$E,2,FALSE),IF(LEFT($I$1,1)="2",VLOOKUP(BY$7,PPI_IPI_PGA_PGAI!$A:$E,3,FALSE),IF(LEFT($I$1,1)="3",VLOOKUP(BY$7,PPI_IPI_PGA_PGAI!$A:$E,4,FALSE),VLOOKUP(BY$7,PPI_IPI_PGA_PGAI!$A:$E,5,FALSE))))," ",2016)</f>
        <v>Okt. 2016</v>
      </c>
      <c r="BZ8" s="159" t="str">
        <f>CONCATENATE(IF(LEFT($I$1,1)="1",VLOOKUP(BZ$7,PPI_IPI_PGA_PGAI!$A:$E,2,FALSE),IF(LEFT($I$1,1)="2",VLOOKUP(BZ$7,PPI_IPI_PGA_PGAI!$A:$E,3,FALSE),IF(LEFT($I$1,1)="3",VLOOKUP(BZ$7,PPI_IPI_PGA_PGAI!$A:$E,4,FALSE),VLOOKUP(BZ$7,PPI_IPI_PGA_PGAI!$A:$E,5,FALSE))))," ",2016)</f>
        <v>Nov. 2016</v>
      </c>
      <c r="CA8" s="159" t="str">
        <f>CONCATENATE(IF(LEFT($I$1,1)="1",VLOOKUP(CA$7,PPI_IPI_PGA_PGAI!$A:$E,2,FALSE),IF(LEFT($I$1,1)="2",VLOOKUP(CA$7,PPI_IPI_PGA_PGAI!$A:$E,3,FALSE),IF(LEFT($I$1,1)="3",VLOOKUP(CA$7,PPI_IPI_PGA_PGAI!$A:$E,4,FALSE),VLOOKUP(CA$7,PPI_IPI_PGA_PGAI!$A:$E,5,FALSE))))," ",2016)</f>
        <v>Dez. 2016</v>
      </c>
      <c r="CB8" s="159" t="str">
        <f>CONCATENATE(IF(LEFT($I$1,1)="1",VLOOKUP(CB$7,PPI_IPI_PGA_PGAI!$A:$E,2,FALSE),IF(LEFT($I$1,1)="2",VLOOKUP(CB$7,PPI_IPI_PGA_PGAI!$A:$E,3,FALSE),IF(LEFT($I$1,1)="3",VLOOKUP(CB$7,PPI_IPI_PGA_PGAI!$A:$E,4,FALSE),VLOOKUP(CB$7,PPI_IPI_PGA_PGAI!$A:$E,5,FALSE))))," ",2017)</f>
        <v>Jan. 2017</v>
      </c>
      <c r="CC8" s="159" t="str">
        <f>CONCATENATE(IF(LEFT($I$1,1)="1",VLOOKUP(CC$7,PPI_IPI_PGA_PGAI!$A:$E,2,FALSE),IF(LEFT($I$1,1)="2",VLOOKUP(CC$7,PPI_IPI_PGA_PGAI!$A:$E,3,FALSE),IF(LEFT($I$1,1)="3",VLOOKUP(CC$7,PPI_IPI_PGA_PGAI!$A:$E,4,FALSE),VLOOKUP(CC$7,PPI_IPI_PGA_PGAI!$A:$E,5,FALSE))))," ",2017)</f>
        <v>Feb. 2017</v>
      </c>
      <c r="CD8" s="159" t="str">
        <f>CONCATENATE(IF(LEFT($I$1,1)="1",VLOOKUP(CD$7,PPI_IPI_PGA_PGAI!$A:$E,2,FALSE),IF(LEFT($I$1,1)="2",VLOOKUP(CD$7,PPI_IPI_PGA_PGAI!$A:$E,3,FALSE),IF(LEFT($I$1,1)="3",VLOOKUP(CD$7,PPI_IPI_PGA_PGAI!$A:$E,4,FALSE),VLOOKUP(CD$7,PPI_IPI_PGA_PGAI!$A:$E,5,FALSE))))," ",2017)</f>
        <v>März 2017</v>
      </c>
      <c r="CE8" s="159" t="str">
        <f>CONCATENATE(IF(LEFT($I$1,1)="1",VLOOKUP(CE$7,PPI_IPI_PGA_PGAI!$A:$E,2,FALSE),IF(LEFT($I$1,1)="2",VLOOKUP(CE$7,PPI_IPI_PGA_PGAI!$A:$E,3,FALSE),IF(LEFT($I$1,1)="3",VLOOKUP(CE$7,PPI_IPI_PGA_PGAI!$A:$E,4,FALSE),VLOOKUP(CE$7,PPI_IPI_PGA_PGAI!$A:$E,5,FALSE))))," ",2017)</f>
        <v>April 2017</v>
      </c>
      <c r="CF8" s="159" t="str">
        <f>CONCATENATE(IF(LEFT($I$1,1)="1",VLOOKUP(CF$7,PPI_IPI_PGA_PGAI!$A:$E,2,FALSE),IF(LEFT($I$1,1)="2",VLOOKUP(CF$7,PPI_IPI_PGA_PGAI!$A:$E,3,FALSE),IF(LEFT($I$1,1)="3",VLOOKUP(CF$7,PPI_IPI_PGA_PGAI!$A:$E,4,FALSE),VLOOKUP(CF$7,PPI_IPI_PGA_PGAI!$A:$E,5,FALSE))))," ",2017)</f>
        <v>Mai 2017</v>
      </c>
      <c r="CG8" s="159" t="str">
        <f>CONCATENATE(IF(LEFT($I$1,1)="1",VLOOKUP(CG$7,PPI_IPI_PGA_PGAI!$A:$E,2,FALSE),IF(LEFT($I$1,1)="2",VLOOKUP(CG$7,PPI_IPI_PGA_PGAI!$A:$E,3,FALSE),IF(LEFT($I$1,1)="3",VLOOKUP(CG$7,PPI_IPI_PGA_PGAI!$A:$E,4,FALSE),VLOOKUP(CG$7,PPI_IPI_PGA_PGAI!$A:$E,5,FALSE))))," ",2017)</f>
        <v>Juni 2017</v>
      </c>
      <c r="CH8" s="159" t="str">
        <f>CONCATENATE(IF(LEFT($I$1,1)="1",VLOOKUP(CH$7,PPI_IPI_PGA_PGAI!$A:$E,2,FALSE),IF(LEFT($I$1,1)="2",VLOOKUP(CH$7,PPI_IPI_PGA_PGAI!$A:$E,3,FALSE),IF(LEFT($I$1,1)="3",VLOOKUP(CH$7,PPI_IPI_PGA_PGAI!$A:$E,4,FALSE),VLOOKUP(CH$7,PPI_IPI_PGA_PGAI!$A:$E,5,FALSE))))," ",2017)</f>
        <v>Juli 2017</v>
      </c>
      <c r="CI8" s="159" t="str">
        <f>CONCATENATE(IF(LEFT($I$1,1)="1",VLOOKUP(CI$7,PPI_IPI_PGA_PGAI!$A:$E,2,FALSE),IF(LEFT($I$1,1)="2",VLOOKUP(CI$7,PPI_IPI_PGA_PGAI!$A:$E,3,FALSE),IF(LEFT($I$1,1)="3",VLOOKUP(CI$7,PPI_IPI_PGA_PGAI!$A:$E,4,FALSE),VLOOKUP(CI$7,PPI_IPI_PGA_PGAI!$A:$E,5,FALSE))))," ",2017)</f>
        <v>Aug. 2017</v>
      </c>
      <c r="CJ8" s="159" t="str">
        <f>CONCATENATE(IF(LEFT($I$1,1)="1",VLOOKUP(CJ$7,PPI_IPI_PGA_PGAI!$A:$E,2,FALSE),IF(LEFT($I$1,1)="2",VLOOKUP(CJ$7,PPI_IPI_PGA_PGAI!$A:$E,3,FALSE),IF(LEFT($I$1,1)="3",VLOOKUP(CJ$7,PPI_IPI_PGA_PGAI!$A:$E,4,FALSE),VLOOKUP(CJ$7,PPI_IPI_PGA_PGAI!$A:$E,5,FALSE))))," ",2017)</f>
        <v>Sept. 2017</v>
      </c>
      <c r="CK8" s="159" t="str">
        <f>CONCATENATE(IF(LEFT($I$1,1)="1",VLOOKUP(CK$7,PPI_IPI_PGA_PGAI!$A:$E,2,FALSE),IF(LEFT($I$1,1)="2",VLOOKUP(CK$7,PPI_IPI_PGA_PGAI!$A:$E,3,FALSE),IF(LEFT($I$1,1)="3",VLOOKUP(CK$7,PPI_IPI_PGA_PGAI!$A:$E,4,FALSE),VLOOKUP(CK$7,PPI_IPI_PGA_PGAI!$A:$E,5,FALSE))))," ",2017)</f>
        <v>Okt. 2017</v>
      </c>
      <c r="CL8" s="159" t="str">
        <f>CONCATENATE(IF(LEFT($I$1,1)="1",VLOOKUP(CL$7,PPI_IPI_PGA_PGAI!$A:$E,2,FALSE),IF(LEFT($I$1,1)="2",VLOOKUP(CL$7,PPI_IPI_PGA_PGAI!$A:$E,3,FALSE),IF(LEFT($I$1,1)="3",VLOOKUP(CL$7,PPI_IPI_PGA_PGAI!$A:$E,4,FALSE),VLOOKUP(CL$7,PPI_IPI_PGA_PGAI!$A:$E,5,FALSE))))," ",2017)</f>
        <v>Nov. 2017</v>
      </c>
      <c r="CM8" s="159" t="str">
        <f>CONCATENATE(IF(LEFT($I$1,1)="1",VLOOKUP(CM$7,PPI_IPI_PGA_PGAI!$A:$E,2,FALSE),IF(LEFT($I$1,1)="2",VLOOKUP(CM$7,PPI_IPI_PGA_PGAI!$A:$E,3,FALSE),IF(LEFT($I$1,1)="3",VLOOKUP(CM$7,PPI_IPI_PGA_PGAI!$A:$E,4,FALSE),VLOOKUP(CM$7,PPI_IPI_PGA_PGAI!$A:$E,5,FALSE))))," ",2017)</f>
        <v>Dez. 2017</v>
      </c>
      <c r="CN8" s="159" t="str">
        <f>CONCATENATE(IF(LEFT($I$1,1)="1",VLOOKUP(CN$7,PPI_IPI_PGA_PGAI!$A:$E,2,FALSE),IF(LEFT($I$1,1)="2",VLOOKUP(CN$7,PPI_IPI_PGA_PGAI!$A:$E,3,FALSE),IF(LEFT($I$1,1)="3",VLOOKUP(CN$7,PPI_IPI_PGA_PGAI!$A:$E,4,FALSE),VLOOKUP(CN$7,PPI_IPI_PGA_PGAI!$A:$E,5,FALSE))))," ",2018)</f>
        <v>Jan. 2018</v>
      </c>
      <c r="CO8" s="159" t="str">
        <f>CONCATENATE(IF(LEFT($I$1,1)="1",VLOOKUP(CO$7,PPI_IPI_PGA_PGAI!$A:$E,2,FALSE),IF(LEFT($I$1,1)="2",VLOOKUP(CO$7,PPI_IPI_PGA_PGAI!$A:$E,3,FALSE),IF(LEFT($I$1,1)="3",VLOOKUP(CO$7,PPI_IPI_PGA_PGAI!$A:$E,4,FALSE),VLOOKUP(CO$7,PPI_IPI_PGA_PGAI!$A:$E,5,FALSE))))," ",2018)</f>
        <v>Feb. 2018</v>
      </c>
      <c r="CP8" s="159" t="str">
        <f>CONCATENATE(IF(LEFT($I$1,1)="1",VLOOKUP(CP$7,PPI_IPI_PGA_PGAI!$A:$E,2,FALSE),IF(LEFT($I$1,1)="2",VLOOKUP(CP$7,PPI_IPI_PGA_PGAI!$A:$E,3,FALSE),IF(LEFT($I$1,1)="3",VLOOKUP(CP$7,PPI_IPI_PGA_PGAI!$A:$E,4,FALSE),VLOOKUP(CP$7,PPI_IPI_PGA_PGAI!$A:$E,5,FALSE))))," ",2018)</f>
        <v>März 2018</v>
      </c>
      <c r="CQ8" s="159" t="str">
        <f>CONCATENATE(IF(LEFT($I$1,1)="1",VLOOKUP(CQ$7,PPI_IPI_PGA_PGAI!$A:$E,2,FALSE),IF(LEFT($I$1,1)="2",VLOOKUP(CQ$7,PPI_IPI_PGA_PGAI!$A:$E,3,FALSE),IF(LEFT($I$1,1)="3",VLOOKUP(CQ$7,PPI_IPI_PGA_PGAI!$A:$E,4,FALSE),VLOOKUP(CQ$7,PPI_IPI_PGA_PGAI!$A:$E,5,FALSE))))," ",2018)</f>
        <v>April 2018</v>
      </c>
      <c r="CR8" s="159" t="str">
        <f>CONCATENATE(IF(LEFT($I$1,1)="1",VLOOKUP(CR$7,PPI_IPI_PGA_PGAI!$A:$E,2,FALSE),IF(LEFT($I$1,1)="2",VLOOKUP(CR$7,PPI_IPI_PGA_PGAI!$A:$E,3,FALSE),IF(LEFT($I$1,1)="3",VLOOKUP(CR$7,PPI_IPI_PGA_PGAI!$A:$E,4,FALSE),VLOOKUP(CR$7,PPI_IPI_PGA_PGAI!$A:$E,5,FALSE))))," ",2018)</f>
        <v>Mai 2018</v>
      </c>
      <c r="CS8" s="159" t="str">
        <f>CONCATENATE(IF(LEFT($I$1,1)="1",VLOOKUP(CS$7,PPI_IPI_PGA_PGAI!$A:$E,2,FALSE),IF(LEFT($I$1,1)="2",VLOOKUP(CS$7,PPI_IPI_PGA_PGAI!$A:$E,3,FALSE),IF(LEFT($I$1,1)="3",VLOOKUP(CS$7,PPI_IPI_PGA_PGAI!$A:$E,4,FALSE),VLOOKUP(CS$7,PPI_IPI_PGA_PGAI!$A:$E,5,FALSE))))," ",2018)</f>
        <v>Juni 2018</v>
      </c>
      <c r="CT8" s="159" t="str">
        <f>CONCATENATE(IF(LEFT($I$1,1)="1",VLOOKUP(CT$7,PPI_IPI_PGA_PGAI!$A:$E,2,FALSE),IF(LEFT($I$1,1)="2",VLOOKUP(CT$7,PPI_IPI_PGA_PGAI!$A:$E,3,FALSE),IF(LEFT($I$1,1)="3",VLOOKUP(CT$7,PPI_IPI_PGA_PGAI!$A:$E,4,FALSE),VLOOKUP(CT$7,PPI_IPI_PGA_PGAI!$A:$E,5,FALSE))))," ",2018)</f>
        <v>Juli 2018</v>
      </c>
      <c r="CU8" s="159" t="str">
        <f>CONCATENATE(IF(LEFT($I$1,1)="1",VLOOKUP(CU$7,PPI_IPI_PGA_PGAI!$A:$E,2,FALSE),IF(LEFT($I$1,1)="2",VLOOKUP(CU$7,PPI_IPI_PGA_PGAI!$A:$E,3,FALSE),IF(LEFT($I$1,1)="3",VLOOKUP(CU$7,PPI_IPI_PGA_PGAI!$A:$E,4,FALSE),VLOOKUP(CU$7,PPI_IPI_PGA_PGAI!$A:$E,5,FALSE))))," ",2018)</f>
        <v>Aug. 2018</v>
      </c>
      <c r="CV8" s="159" t="str">
        <f>CONCATENATE(IF(LEFT($I$1,1)="1",VLOOKUP(CV$7,PPI_IPI_PGA_PGAI!$A:$E,2,FALSE),IF(LEFT($I$1,1)="2",VLOOKUP(CV$7,PPI_IPI_PGA_PGAI!$A:$E,3,FALSE),IF(LEFT($I$1,1)="3",VLOOKUP(CV$7,PPI_IPI_PGA_PGAI!$A:$E,4,FALSE),VLOOKUP(CV$7,PPI_IPI_PGA_PGAI!$A:$E,5,FALSE))))," ",2018)</f>
        <v>Sept. 2018</v>
      </c>
      <c r="CW8" s="159" t="str">
        <f>CONCATENATE(IF(LEFT($I$1,1)="1",VLOOKUP(CW$7,PPI_IPI_PGA_PGAI!$A:$E,2,FALSE),IF(LEFT($I$1,1)="2",VLOOKUP(CW$7,PPI_IPI_PGA_PGAI!$A:$E,3,FALSE),IF(LEFT($I$1,1)="3",VLOOKUP(CW$7,PPI_IPI_PGA_PGAI!$A:$E,4,FALSE),VLOOKUP(CW$7,PPI_IPI_PGA_PGAI!$A:$E,5,FALSE))))," ",2018)</f>
        <v>Okt. 2018</v>
      </c>
      <c r="CX8" s="159" t="str">
        <f>CONCATENATE(IF(LEFT($I$1,1)="1",VLOOKUP(CX$7,PPI_IPI_PGA_PGAI!$A:$E,2,FALSE),IF(LEFT($I$1,1)="2",VLOOKUP(CX$7,PPI_IPI_PGA_PGAI!$A:$E,3,FALSE),IF(LEFT($I$1,1)="3",VLOOKUP(CX$7,PPI_IPI_PGA_PGAI!$A:$E,4,FALSE),VLOOKUP(CX$7,PPI_IPI_PGA_PGAI!$A:$E,5,FALSE))))," ",2018)</f>
        <v>Nov. 2018</v>
      </c>
      <c r="CY8" s="159" t="str">
        <f>CONCATENATE(IF(LEFT($I$1,1)="1",VLOOKUP(CY$7,PPI_IPI_PGA_PGAI!$A:$E,2,FALSE),IF(LEFT($I$1,1)="2",VLOOKUP(CY$7,PPI_IPI_PGA_PGAI!$A:$E,3,FALSE),IF(LEFT($I$1,1)="3",VLOOKUP(CY$7,PPI_IPI_PGA_PGAI!$A:$E,4,FALSE),VLOOKUP(CY$7,PPI_IPI_PGA_PGAI!$A:$E,5,FALSE))))," ",2018)</f>
        <v>Dez. 2018</v>
      </c>
      <c r="CZ8" s="159" t="str">
        <f>CONCATENATE(IF(LEFT($I$1,1)="1",VLOOKUP(CZ$7,PPI_IPI_PGA_PGAI!$A:$E,2,FALSE),IF(LEFT($I$1,1)="2",VLOOKUP(CZ$7,PPI_IPI_PGA_PGAI!$A:$E,3,FALSE),IF(LEFT($I$1,1)="3",VLOOKUP(CZ$7,PPI_IPI_PGA_PGAI!$A:$E,4,FALSE),VLOOKUP(CZ$7,PPI_IPI_PGA_PGAI!$A:$E,5,FALSE))))," ",2019)</f>
        <v>Jan. 2019</v>
      </c>
      <c r="DA8" s="159" t="str">
        <f>CONCATENATE(IF(LEFT($I$1,1)="1",VLOOKUP(DA$7,PPI_IPI_PGA_PGAI!$A:$E,2,FALSE),IF(LEFT($I$1,1)="2",VLOOKUP(DA$7,PPI_IPI_PGA_PGAI!$A:$E,3,FALSE),IF(LEFT($I$1,1)="3",VLOOKUP(DA$7,PPI_IPI_PGA_PGAI!$A:$E,4,FALSE),VLOOKUP(DA$7,PPI_IPI_PGA_PGAI!$A:$E,5,FALSE))))," ",2019)</f>
        <v>Feb. 2019</v>
      </c>
      <c r="DB8" s="159" t="str">
        <f>CONCATENATE(IF(LEFT($I$1,1)="1",VLOOKUP(DB$7,PPI_IPI_PGA_PGAI!$A:$E,2,FALSE),IF(LEFT($I$1,1)="2",VLOOKUP(DB$7,PPI_IPI_PGA_PGAI!$A:$E,3,FALSE),IF(LEFT($I$1,1)="3",VLOOKUP(DB$7,PPI_IPI_PGA_PGAI!$A:$E,4,FALSE),VLOOKUP(DB$7,PPI_IPI_PGA_PGAI!$A:$E,5,FALSE))))," ",2019)</f>
        <v>März 2019</v>
      </c>
      <c r="DC8" s="159" t="str">
        <f>CONCATENATE(IF(LEFT($I$1,1)="1",VLOOKUP(DC$7,PPI_IPI_PGA_PGAI!$A:$E,2,FALSE),IF(LEFT($I$1,1)="2",VLOOKUP(DC$7,PPI_IPI_PGA_PGAI!$A:$E,3,FALSE),IF(LEFT($I$1,1)="3",VLOOKUP(DC$7,PPI_IPI_PGA_PGAI!$A:$E,4,FALSE),VLOOKUP(DC$7,PPI_IPI_PGA_PGAI!$A:$E,5,FALSE))))," ",2019)</f>
        <v>April 2019</v>
      </c>
      <c r="DD8" s="159" t="str">
        <f>CONCATENATE(IF(LEFT($I$1,1)="1",VLOOKUP(DD$7,PPI_IPI_PGA_PGAI!$A:$E,2,FALSE),IF(LEFT($I$1,1)="2",VLOOKUP(DD$7,PPI_IPI_PGA_PGAI!$A:$E,3,FALSE),IF(LEFT($I$1,1)="3",VLOOKUP(DD$7,PPI_IPI_PGA_PGAI!$A:$E,4,FALSE),VLOOKUP(DD$7,PPI_IPI_PGA_PGAI!$A:$E,5,FALSE))))," ",2019)</f>
        <v>Mai 2019</v>
      </c>
      <c r="DE8" s="159" t="str">
        <f>CONCATENATE(IF(LEFT($I$1,1)="1",VLOOKUP(DE$7,PPI_IPI_PGA_PGAI!$A:$E,2,FALSE),IF(LEFT($I$1,1)="2",VLOOKUP(DE$7,PPI_IPI_PGA_PGAI!$A:$E,3,FALSE),IF(LEFT($I$1,1)="3",VLOOKUP(DE$7,PPI_IPI_PGA_PGAI!$A:$E,4,FALSE),VLOOKUP(DE$7,PPI_IPI_PGA_PGAI!$A:$E,5,FALSE))))," ",2019)</f>
        <v>Juni 2019</v>
      </c>
      <c r="DF8" s="159" t="str">
        <f>CONCATENATE(IF(LEFT($I$1,1)="1",VLOOKUP(DF$7,PPI_IPI_PGA_PGAI!$A:$E,2,FALSE),IF(LEFT($I$1,1)="2",VLOOKUP(DF$7,PPI_IPI_PGA_PGAI!$A:$E,3,FALSE),IF(LEFT($I$1,1)="3",VLOOKUP(DF$7,PPI_IPI_PGA_PGAI!$A:$E,4,FALSE),VLOOKUP(DF$7,PPI_IPI_PGA_PGAI!$A:$E,5,FALSE))))," ",2019)</f>
        <v>Juli 2019</v>
      </c>
      <c r="DG8" s="159" t="str">
        <f>CONCATENATE(IF(LEFT($I$1,1)="1",VLOOKUP(DG$7,PPI_IPI_PGA_PGAI!$A:$E,2,FALSE),IF(LEFT($I$1,1)="2",VLOOKUP(DG$7,PPI_IPI_PGA_PGAI!$A:$E,3,FALSE),IF(LEFT($I$1,1)="3",VLOOKUP(DG$7,PPI_IPI_PGA_PGAI!$A:$E,4,FALSE),VLOOKUP(DG$7,PPI_IPI_PGA_PGAI!$A:$E,5,FALSE))))," ",2019)</f>
        <v>Aug. 2019</v>
      </c>
      <c r="DH8" s="159" t="str">
        <f>CONCATENATE(IF(LEFT($I$1,1)="1",VLOOKUP(DH$7,PPI_IPI_PGA_PGAI!$A:$E,2,FALSE),IF(LEFT($I$1,1)="2",VLOOKUP(DH$7,PPI_IPI_PGA_PGAI!$A:$E,3,FALSE),IF(LEFT($I$1,1)="3",VLOOKUP(DH$7,PPI_IPI_PGA_PGAI!$A:$E,4,FALSE),VLOOKUP(DH$7,PPI_IPI_PGA_PGAI!$A:$E,5,FALSE))))," ",2019)</f>
        <v>Sept. 2019</v>
      </c>
      <c r="DI8" s="159" t="str">
        <f>CONCATENATE(IF(LEFT($I$1,1)="1",VLOOKUP(DI$7,PPI_IPI_PGA_PGAI!$A:$E,2,FALSE),IF(LEFT($I$1,1)="2",VLOOKUP(DI$7,PPI_IPI_PGA_PGAI!$A:$E,3,FALSE),IF(LEFT($I$1,1)="3",VLOOKUP(DI$7,PPI_IPI_PGA_PGAI!$A:$E,4,FALSE),VLOOKUP(DI$7,PPI_IPI_PGA_PGAI!$A:$E,5,FALSE))))," ",2019)</f>
        <v>Okt. 2019</v>
      </c>
      <c r="DJ8" s="159" t="str">
        <f>CONCATENATE(IF(LEFT($I$1,1)="1",VLOOKUP(DJ$7,PPI_IPI_PGA_PGAI!$A:$E,2,FALSE),IF(LEFT($I$1,1)="2",VLOOKUP(DJ$7,PPI_IPI_PGA_PGAI!$A:$E,3,FALSE),IF(LEFT($I$1,1)="3",VLOOKUP(DJ$7,PPI_IPI_PGA_PGAI!$A:$E,4,FALSE),VLOOKUP(DJ$7,PPI_IPI_PGA_PGAI!$A:$E,5,FALSE))))," ",2019)</f>
        <v>Nov. 2019</v>
      </c>
      <c r="DK8" s="159" t="str">
        <f>CONCATENATE(IF(LEFT($I$1,1)="1",VLOOKUP(DK$7,PPI_IPI_PGA_PGAI!$A:$E,2,FALSE),IF(LEFT($I$1,1)="2",VLOOKUP(DK$7,PPI_IPI_PGA_PGAI!$A:$E,3,FALSE),IF(LEFT($I$1,1)="3",VLOOKUP(DK$7,PPI_IPI_PGA_PGAI!$A:$E,4,FALSE),VLOOKUP(DK$7,PPI_IPI_PGA_PGAI!$A:$E,5,FALSE))))," ",2019)</f>
        <v>Dez. 2019</v>
      </c>
      <c r="DL8" s="159" t="str">
        <f>CONCATENATE(IF(LEFT($I$1,1)="1",VLOOKUP(DL$7,PPI_IPI_PGA_PGAI!$A:$E,2,FALSE),IF(LEFT($I$1,1)="2",VLOOKUP(DL$7,PPI_IPI_PGA_PGAI!$A:$E,3,FALSE),IF(LEFT($I$1,1)="3",VLOOKUP(DL$7,PPI_IPI_PGA_PGAI!$A:$E,4,FALSE),VLOOKUP(DL$7,PPI_IPI_PGA_PGAI!$A:$E,5,FALSE))))," ",2020)</f>
        <v>Jan. 2020</v>
      </c>
      <c r="DM8" s="159" t="str">
        <f>CONCATENATE(IF(LEFT($I$1,1)="1",VLOOKUP(DM$7,PPI_IPI_PGA_PGAI!$A:$E,2,FALSE),IF(LEFT($I$1,1)="2",VLOOKUP(DM$7,PPI_IPI_PGA_PGAI!$A:$E,3,FALSE),IF(LEFT($I$1,1)="3",VLOOKUP(DM$7,PPI_IPI_PGA_PGAI!$A:$E,4,FALSE),VLOOKUP(DM$7,PPI_IPI_PGA_PGAI!$A:$E,5,FALSE))))," ",2020)</f>
        <v>Feb. 2020</v>
      </c>
      <c r="DN8" s="159" t="str">
        <f>CONCATENATE(IF(LEFT($I$1,1)="1",VLOOKUP(DN$7,PPI_IPI_PGA_PGAI!$A:$E,2,FALSE),IF(LEFT($I$1,1)="2",VLOOKUP(DN$7,PPI_IPI_PGA_PGAI!$A:$E,3,FALSE),IF(LEFT($I$1,1)="3",VLOOKUP(DN$7,PPI_IPI_PGA_PGAI!$A:$E,4,FALSE),VLOOKUP(DN$7,PPI_IPI_PGA_PGAI!$A:$E,5,FALSE))))," ",2020)</f>
        <v>März 2020</v>
      </c>
      <c r="DO8" s="159" t="str">
        <f>CONCATENATE(IF(LEFT($I$1,1)="1",VLOOKUP(DO$7,PPI_IPI_PGA_PGAI!$A:$E,2,FALSE),IF(LEFT($I$1,1)="2",VLOOKUP(DO$7,PPI_IPI_PGA_PGAI!$A:$E,3,FALSE),IF(LEFT($I$1,1)="3",VLOOKUP(DO$7,PPI_IPI_PGA_PGAI!$A:$E,4,FALSE),VLOOKUP(DO$7,PPI_IPI_PGA_PGAI!$A:$E,5,FALSE))))," ",2020)</f>
        <v>April 2020</v>
      </c>
      <c r="DP8" s="159" t="str">
        <f>CONCATENATE(IF(LEFT($I$1,1)="1",VLOOKUP(DP$7,PPI_IPI_PGA_PGAI!$A:$E,2,FALSE),IF(LEFT($I$1,1)="2",VLOOKUP(DP$7,PPI_IPI_PGA_PGAI!$A:$E,3,FALSE),IF(LEFT($I$1,1)="3",VLOOKUP(DP$7,PPI_IPI_PGA_PGAI!$A:$E,4,FALSE),VLOOKUP(DP$7,PPI_IPI_PGA_PGAI!$A:$E,5,FALSE))))," ",2020)</f>
        <v>Mai 2020</v>
      </c>
      <c r="DQ8" s="159" t="str">
        <f>CONCATENATE(IF(LEFT($I$1,1)="1",VLOOKUP(DQ$7,PPI_IPI_PGA_PGAI!$A:$E,2,FALSE),IF(LEFT($I$1,1)="2",VLOOKUP(DQ$7,PPI_IPI_PGA_PGAI!$A:$E,3,FALSE),IF(LEFT($I$1,1)="3",VLOOKUP(DQ$7,PPI_IPI_PGA_PGAI!$A:$E,4,FALSE),VLOOKUP(DQ$7,PPI_IPI_PGA_PGAI!$A:$E,5,FALSE))))," ",2020)</f>
        <v>Juni 2020</v>
      </c>
      <c r="DR8" s="159" t="str">
        <f>CONCATENATE(IF(LEFT($I$1,1)="1",VLOOKUP(DR$7,PPI_IPI_PGA_PGAI!$A:$E,2,FALSE),IF(LEFT($I$1,1)="2",VLOOKUP(DR$7,PPI_IPI_PGA_PGAI!$A:$E,3,FALSE),IF(LEFT($I$1,1)="3",VLOOKUP(DR$7,PPI_IPI_PGA_PGAI!$A:$E,4,FALSE),VLOOKUP(DR$7,PPI_IPI_PGA_PGAI!$A:$E,5,FALSE))))," ",2020)</f>
        <v>Juli 2020</v>
      </c>
      <c r="DS8" s="159" t="str">
        <f>CONCATENATE(IF(LEFT($I$1,1)="1",VLOOKUP(DS$7,PPI_IPI_PGA_PGAI!$A:$E,2,FALSE),IF(LEFT($I$1,1)="2",VLOOKUP(DS$7,PPI_IPI_PGA_PGAI!$A:$E,3,FALSE),IF(LEFT($I$1,1)="3",VLOOKUP(DS$7,PPI_IPI_PGA_PGAI!$A:$E,4,FALSE),VLOOKUP(DS$7,PPI_IPI_PGA_PGAI!$A:$E,5,FALSE))))," ",2020)</f>
        <v>Aug. 2020</v>
      </c>
      <c r="DT8" s="159" t="str">
        <f>CONCATENATE(IF(LEFT($I$1,1)="1",VLOOKUP(DT$7,PPI_IPI_PGA_PGAI!$A:$E,2,FALSE),IF(LEFT($I$1,1)="2",VLOOKUP(DT$7,PPI_IPI_PGA_PGAI!$A:$E,3,FALSE),IF(LEFT($I$1,1)="3",VLOOKUP(DT$7,PPI_IPI_PGA_PGAI!$A:$E,4,FALSE),VLOOKUP(DT$7,PPI_IPI_PGA_PGAI!$A:$E,5,FALSE))))," ",2020)</f>
        <v>Sept. 2020</v>
      </c>
      <c r="DU8" s="159" t="str">
        <f>CONCATENATE(IF(LEFT($I$1,1)="1",VLOOKUP(DU$7,PPI_IPI_PGA_PGAI!$A:$E,2,FALSE),IF(LEFT($I$1,1)="2",VLOOKUP(DU$7,PPI_IPI_PGA_PGAI!$A:$E,3,FALSE),IF(LEFT($I$1,1)="3",VLOOKUP(DU$7,PPI_IPI_PGA_PGAI!$A:$E,4,FALSE),VLOOKUP(DU$7,PPI_IPI_PGA_PGAI!$A:$E,5,FALSE))))," ",2020)</f>
        <v>Okt. 2020</v>
      </c>
      <c r="DV8" s="159" t="str">
        <f>CONCATENATE(IF(LEFT($I$1,1)="1",VLOOKUP(DV$7,PPI_IPI_PGA_PGAI!$A:$E,2,FALSE),IF(LEFT($I$1,1)="2",VLOOKUP(DV$7,PPI_IPI_PGA_PGAI!$A:$E,3,FALSE),IF(LEFT($I$1,1)="3",VLOOKUP(DV$7,PPI_IPI_PGA_PGAI!$A:$E,4,FALSE),VLOOKUP(DV$7,PPI_IPI_PGA_PGAI!$A:$E,5,FALSE))))," ",2020)</f>
        <v>Nov. 2020</v>
      </c>
      <c r="DW8" s="159" t="str">
        <f>CONCATENATE(IF(LEFT($I$1,1)="1",VLOOKUP(DW$7,PPI_IPI_PGA_PGAI!$A:$E,2,FALSE),IF(LEFT($I$1,1)="2",VLOOKUP(DW$7,PPI_IPI_PGA_PGAI!$A:$E,3,FALSE),IF(LEFT($I$1,1)="3",VLOOKUP(DW$7,PPI_IPI_PGA_PGAI!$A:$E,4,FALSE),VLOOKUP(DW$7,PPI_IPI_PGA_PGAI!$A:$E,5,FALSE))))," ",2020)</f>
        <v>Dez. 2020</v>
      </c>
      <c r="DX8" s="159" t="str">
        <f>CONCATENATE(IF(LEFT($I$1,1)="1",VLOOKUP(DX$7,PPI_IPI_PGA_PGAI!$A:$E,2,FALSE),IF(LEFT($I$1,1)="2",VLOOKUP(DX$7,PPI_IPI_PGA_PGAI!$A:$E,3,FALSE),IF(LEFT($I$1,1)="3",VLOOKUP(DX$7,PPI_IPI_PGA_PGAI!$A:$E,4,FALSE),VLOOKUP(DX$7,PPI_IPI_PGA_PGAI!$A:$E,5,FALSE))))," ",2021)</f>
        <v>Jan. 2021</v>
      </c>
      <c r="DY8" s="159" t="str">
        <f>CONCATENATE(IF(LEFT($I$1,1)="1",VLOOKUP(DY$7,PPI_IPI_PGA_PGAI!$A:$E,2,FALSE),IF(LEFT($I$1,1)="2",VLOOKUP(DY$7,PPI_IPI_PGA_PGAI!$A:$E,3,FALSE),IF(LEFT($I$1,1)="3",VLOOKUP(DY$7,PPI_IPI_PGA_PGAI!$A:$E,4,FALSE),VLOOKUP(DY$7,PPI_IPI_PGA_PGAI!$A:$E,5,FALSE))))," ",2021)</f>
        <v>Feb. 2021</v>
      </c>
      <c r="DZ8" s="159" t="str">
        <f>CONCATENATE(IF(LEFT($I$1,1)="1",VLOOKUP(DZ$7,PPI_IPI_PGA_PGAI!$A:$E,2,FALSE),IF(LEFT($I$1,1)="2",VLOOKUP(DZ$7,PPI_IPI_PGA_PGAI!$A:$E,3,FALSE),IF(LEFT($I$1,1)="3",VLOOKUP(DZ$7,PPI_IPI_PGA_PGAI!$A:$E,4,FALSE),VLOOKUP(DZ$7,PPI_IPI_PGA_PGAI!$A:$E,5,FALSE))))," ",2021)</f>
        <v>März 2021</v>
      </c>
      <c r="EA8" s="159" t="str">
        <f>CONCATENATE(IF(LEFT($I$1,1)="1",VLOOKUP(EA$7,PPI_IPI_PGA_PGAI!$A:$E,2,FALSE),IF(LEFT($I$1,1)="2",VLOOKUP(EA$7,PPI_IPI_PGA_PGAI!$A:$E,3,FALSE),IF(LEFT($I$1,1)="3",VLOOKUP(EA$7,PPI_IPI_PGA_PGAI!$A:$E,4,FALSE),VLOOKUP(EA$7,PPI_IPI_PGA_PGAI!$A:$E,5,FALSE))))," ",2021)</f>
        <v>April 2021</v>
      </c>
      <c r="EB8" s="159" t="str">
        <f>CONCATENATE(IF(LEFT($I$1,1)="1",VLOOKUP(EB$7,PPI_IPI_PGA_PGAI!$A:$E,2,FALSE),IF(LEFT($I$1,1)="2",VLOOKUP(EB$7,PPI_IPI_PGA_PGAI!$A:$E,3,FALSE),IF(LEFT($I$1,1)="3",VLOOKUP(EB$7,PPI_IPI_PGA_PGAI!$A:$E,4,FALSE),VLOOKUP(EB$7,PPI_IPI_PGA_PGAI!$A:$E,5,FALSE))))," ",2021)</f>
        <v>Mai 2021</v>
      </c>
      <c r="EC8" s="159" t="str">
        <f>CONCATENATE(IF(LEFT($I$1,1)="1",VLOOKUP(EC$7,PPI_IPI_PGA_PGAI!$A:$E,2,FALSE),IF(LEFT($I$1,1)="2",VLOOKUP(EC$7,PPI_IPI_PGA_PGAI!$A:$E,3,FALSE),IF(LEFT($I$1,1)="3",VLOOKUP(EC$7,PPI_IPI_PGA_PGAI!$A:$E,4,FALSE),VLOOKUP(EC$7,PPI_IPI_PGA_PGAI!$A:$E,5,FALSE))))," ",2021)</f>
        <v>Juni 2021</v>
      </c>
      <c r="ED8" s="159" t="str">
        <f>CONCATENATE(IF(LEFT($I$1,1)="1",VLOOKUP(ED$7,PPI_IPI_PGA_PGAI!$A:$E,2,FALSE),IF(LEFT($I$1,1)="2",VLOOKUP(ED$7,PPI_IPI_PGA_PGAI!$A:$E,3,FALSE),IF(LEFT($I$1,1)="3",VLOOKUP(ED$7,PPI_IPI_PGA_PGAI!$A:$E,4,FALSE),VLOOKUP(ED$7,PPI_IPI_PGA_PGAI!$A:$E,5,FALSE))))," ",2021)</f>
        <v>Juli 2021</v>
      </c>
      <c r="EE8" s="159" t="str">
        <f>CONCATENATE(IF(LEFT($I$1,1)="1",VLOOKUP(EE$7,PPI_IPI_PGA_PGAI!$A:$E,2,FALSE),IF(LEFT($I$1,1)="2",VLOOKUP(EE$7,PPI_IPI_PGA_PGAI!$A:$E,3,FALSE),IF(LEFT($I$1,1)="3",VLOOKUP(EE$7,PPI_IPI_PGA_PGAI!$A:$E,4,FALSE),VLOOKUP(EE$7,PPI_IPI_PGA_PGAI!$A:$E,5,FALSE))))," ",2021)</f>
        <v>Aug. 2021</v>
      </c>
      <c r="EF8" s="159" t="str">
        <f>CONCATENATE(IF(LEFT($I$1,1)="1",VLOOKUP(EF$7,PPI_IPI_PGA_PGAI!$A:$E,2,FALSE),IF(LEFT($I$1,1)="2",VLOOKUP(EF$7,PPI_IPI_PGA_PGAI!$A:$E,3,FALSE),IF(LEFT($I$1,1)="3",VLOOKUP(EF$7,PPI_IPI_PGA_PGAI!$A:$E,4,FALSE),VLOOKUP(EF$7,PPI_IPI_PGA_PGAI!$A:$E,5,FALSE))))," ",2021)</f>
        <v>Sept. 2021</v>
      </c>
      <c r="EG8" s="159" t="str">
        <f>CONCATENATE(IF(LEFT($I$1,1)="1",VLOOKUP(EG$7,PPI_IPI_PGA_PGAI!$A:$E,2,FALSE),IF(LEFT($I$1,1)="2",VLOOKUP(EG$7,PPI_IPI_PGA_PGAI!$A:$E,3,FALSE),IF(LEFT($I$1,1)="3",VLOOKUP(EG$7,PPI_IPI_PGA_PGAI!$A:$E,4,FALSE),VLOOKUP(EG$7,PPI_IPI_PGA_PGAI!$A:$E,5,FALSE))))," ",2021)</f>
        <v>Okt. 2021</v>
      </c>
      <c r="EH8" s="159" t="str">
        <f>CONCATENATE(IF(LEFT($I$1,1)="1",VLOOKUP(EH$7,PPI_IPI_PGA_PGAI!$A:$E,2,FALSE),IF(LEFT($I$1,1)="2",VLOOKUP(EH$7,PPI_IPI_PGA_PGAI!$A:$E,3,FALSE),IF(LEFT($I$1,1)="3",VLOOKUP(EH$7,PPI_IPI_PGA_PGAI!$A:$E,4,FALSE),VLOOKUP(EH$7,PPI_IPI_PGA_PGAI!$A:$E,5,FALSE))))," ",2021)</f>
        <v>Nov. 2021</v>
      </c>
      <c r="EI8" s="159" t="str">
        <f>CONCATENATE(IF(LEFT($I$1,1)="1",VLOOKUP(EI$7,PPI_IPI_PGA_PGAI!$A:$E,2,FALSE),IF(LEFT($I$1,1)="2",VLOOKUP(EI$7,PPI_IPI_PGA_PGAI!$A:$E,3,FALSE),IF(LEFT($I$1,1)="3",VLOOKUP(EI$7,PPI_IPI_PGA_PGAI!$A:$E,4,FALSE),VLOOKUP(EI$7,PPI_IPI_PGA_PGAI!$A:$E,5,FALSE))))," ",2021)</f>
        <v>Dez. 2021</v>
      </c>
      <c r="EJ8" s="159" t="str">
        <f>CONCATENATE(IF(LEFT($I$1,1)="1",VLOOKUP(EJ$7,PPI_IPI_PGA_PGAI!$A:$E,2,FALSE),IF(LEFT($I$1,1)="2",VLOOKUP(EJ$7,PPI_IPI_PGA_PGAI!$A:$E,3,FALSE),IF(LEFT($I$1,1)="3",VLOOKUP(EJ$7,PPI_IPI_PGA_PGAI!$A:$E,4,FALSE),VLOOKUP(EJ$7,PPI_IPI_PGA_PGAI!$A:$E,5,FALSE))))," ",2022)</f>
        <v>Jan. 2022</v>
      </c>
      <c r="EK8" s="159" t="str">
        <f>CONCATENATE(IF(LEFT($I$1,1)="1",VLOOKUP(EK$7,PPI_IPI_PGA_PGAI!$A:$E,2,FALSE),IF(LEFT($I$1,1)="2",VLOOKUP(EK$7,PPI_IPI_PGA_PGAI!$A:$E,3,FALSE),IF(LEFT($I$1,1)="3",VLOOKUP(EK$7,PPI_IPI_PGA_PGAI!$A:$E,4,FALSE),VLOOKUP(EK$7,PPI_IPI_PGA_PGAI!$A:$E,5,FALSE))))," ",2022)</f>
        <v>Feb. 2022</v>
      </c>
      <c r="EL8" s="159" t="str">
        <f>CONCATENATE(IF(LEFT($I$1,1)="1",VLOOKUP(EL$7,PPI_IPI_PGA_PGAI!$A:$E,2,FALSE),IF(LEFT($I$1,1)="2",VLOOKUP(EL$7,PPI_IPI_PGA_PGAI!$A:$E,3,FALSE),IF(LEFT($I$1,1)="3",VLOOKUP(EL$7,PPI_IPI_PGA_PGAI!$A:$E,4,FALSE),VLOOKUP(EL$7,PPI_IPI_PGA_PGAI!$A:$E,5,FALSE))))," ",2022)</f>
        <v>März 2022</v>
      </c>
      <c r="EM8" s="159" t="str">
        <f>CONCATENATE(IF(LEFT($I$1,1)="1",VLOOKUP(EM$7,PPI_IPI_PGA_PGAI!$A:$E,2,FALSE),IF(LEFT($I$1,1)="2",VLOOKUP(EM$7,PPI_IPI_PGA_PGAI!$A:$E,3,FALSE),IF(LEFT($I$1,1)="3",VLOOKUP(EM$7,PPI_IPI_PGA_PGAI!$A:$E,4,FALSE),VLOOKUP(EM$7,PPI_IPI_PGA_PGAI!$A:$E,5,FALSE))))," ",2022)</f>
        <v>April 2022</v>
      </c>
      <c r="EN8" s="159" t="str">
        <f>CONCATENATE(IF(LEFT($I$1,1)="1",VLOOKUP(EN$7,PPI_IPI_PGA_PGAI!$A:$E,2,FALSE),IF(LEFT($I$1,1)="2",VLOOKUP(EN$7,PPI_IPI_PGA_PGAI!$A:$E,3,FALSE),IF(LEFT($I$1,1)="3",VLOOKUP(EN$7,PPI_IPI_PGA_PGAI!$A:$E,4,FALSE),VLOOKUP(EN$7,PPI_IPI_PGA_PGAI!$A:$E,5,FALSE))))," ",2022)</f>
        <v>Mai 2022</v>
      </c>
      <c r="EO8" s="159" t="str">
        <f>CONCATENATE(IF(LEFT($I$1,1)="1",VLOOKUP(EO$7,PPI_IPI_PGA_PGAI!$A:$E,2,FALSE),IF(LEFT($I$1,1)="2",VLOOKUP(EO$7,PPI_IPI_PGA_PGAI!$A:$E,3,FALSE),IF(LEFT($I$1,1)="3",VLOOKUP(EO$7,PPI_IPI_PGA_PGAI!$A:$E,4,FALSE),VLOOKUP(EO$7,PPI_IPI_PGA_PGAI!$A:$E,5,FALSE))))," ",2022)</f>
        <v>Juni 2022</v>
      </c>
      <c r="EP8" s="159" t="str">
        <f>CONCATENATE(IF(LEFT($I$1,1)="1",VLOOKUP(EP$7,PPI_IPI_PGA_PGAI!$A:$E,2,FALSE),IF(LEFT($I$1,1)="2",VLOOKUP(EP$7,PPI_IPI_PGA_PGAI!$A:$E,3,FALSE),IF(LEFT($I$1,1)="3",VLOOKUP(EP$7,PPI_IPI_PGA_PGAI!$A:$E,4,FALSE),VLOOKUP(EP$7,PPI_IPI_PGA_PGAI!$A:$E,5,FALSE))))," ",2022)</f>
        <v>Juli 2022</v>
      </c>
      <c r="EQ8" s="159" t="str">
        <f>CONCATENATE(IF(LEFT($I$1,1)="1",VLOOKUP(EQ$7,PPI_IPI_PGA_PGAI!$A:$E,2,FALSE),IF(LEFT($I$1,1)="2",VLOOKUP(EQ$7,PPI_IPI_PGA_PGAI!$A:$E,3,FALSE),IF(LEFT($I$1,1)="3",VLOOKUP(EQ$7,PPI_IPI_PGA_PGAI!$A:$E,4,FALSE),VLOOKUP(EQ$7,PPI_IPI_PGA_PGAI!$A:$E,5,FALSE))))," ",2022)</f>
        <v>Aug. 2022</v>
      </c>
      <c r="ER8" s="159" t="str">
        <f>CONCATENATE(IF(LEFT($I$1,1)="1",VLOOKUP(ER$7,PPI_IPI_PGA_PGAI!$A:$E,2,FALSE),IF(LEFT($I$1,1)="2",VLOOKUP(ER$7,PPI_IPI_PGA_PGAI!$A:$E,3,FALSE),IF(LEFT($I$1,1)="3",VLOOKUP(ER$7,PPI_IPI_PGA_PGAI!$A:$E,4,FALSE),VLOOKUP(ER$7,PPI_IPI_PGA_PGAI!$A:$E,5,FALSE))))," ",2022)</f>
        <v>Sept. 2022</v>
      </c>
      <c r="ES8" s="159" t="str">
        <f>CONCATENATE(IF(LEFT($I$1,1)="1",VLOOKUP(ES$7,PPI_IPI_PGA_PGAI!$A:$E,2,FALSE),IF(LEFT($I$1,1)="2",VLOOKUP(ES$7,PPI_IPI_PGA_PGAI!$A:$E,3,FALSE),IF(LEFT($I$1,1)="3",VLOOKUP(ES$7,PPI_IPI_PGA_PGAI!$A:$E,4,FALSE),VLOOKUP(ES$7,PPI_IPI_PGA_PGAI!$A:$E,5,FALSE))))," ",2022)</f>
        <v>Okt. 2022</v>
      </c>
      <c r="ET8" s="159" t="str">
        <f>CONCATENATE(IF(LEFT($I$1,1)="1",VLOOKUP(ET$7,PPI_IPI_PGA_PGAI!$A:$E,2,FALSE),IF(LEFT($I$1,1)="2",VLOOKUP(ET$7,PPI_IPI_PGA_PGAI!$A:$E,3,FALSE),IF(LEFT($I$1,1)="3",VLOOKUP(ET$7,PPI_IPI_PGA_PGAI!$A:$E,4,FALSE),VLOOKUP(ET$7,PPI_IPI_PGA_PGAI!$A:$E,5,FALSE))))," ",2022)</f>
        <v>Nov. 2022</v>
      </c>
      <c r="EU8" s="159" t="str">
        <f>CONCATENATE(IF(LEFT($I$1,1)="1",VLOOKUP(EU$7,PPI_IPI_PGA_PGAI!$A:$E,2,FALSE),IF(LEFT($I$1,1)="2",VLOOKUP(EU$7,PPI_IPI_PGA_PGAI!$A:$E,3,FALSE),IF(LEFT($I$1,1)="3",VLOOKUP(EU$7,PPI_IPI_PGA_PGAI!$A:$E,4,FALSE),VLOOKUP(EU$7,PPI_IPI_PGA_PGAI!$A:$E,5,FALSE))))," ",2022)</f>
        <v>Dez. 2022</v>
      </c>
      <c r="EV8" s="159" t="str">
        <f>CONCATENATE(IF(LEFT($I$1,1)="1",VLOOKUP(EV$7,PPI_IPI_PGA_PGAI!$A:$E,2,FALSE),IF(LEFT($I$1,1)="2",VLOOKUP(EV$7,PPI_IPI_PGA_PGAI!$A:$E,3,FALSE),IF(LEFT($I$1,1)="3",VLOOKUP(EV$7,PPI_IPI_PGA_PGAI!$A:$E,4,FALSE),VLOOKUP(EV$7,PPI_IPI_PGA_PGAI!$A:$E,5,FALSE))))," ",2023)</f>
        <v>Jan. 2023</v>
      </c>
      <c r="EW8" s="159" t="str">
        <f>CONCATENATE(IF(LEFT($I$1,1)="1",VLOOKUP(EW$7,PPI_IPI_PGA_PGAI!$A:$E,2,FALSE),IF(LEFT($I$1,1)="2",VLOOKUP(EW$7,PPI_IPI_PGA_PGAI!$A:$E,3,FALSE),IF(LEFT($I$1,1)="3",VLOOKUP(EW$7,PPI_IPI_PGA_PGAI!$A:$E,4,FALSE),VLOOKUP(EW$7,PPI_IPI_PGA_PGAI!$A:$E,5,FALSE))))," ",2023)</f>
        <v>Feb. 2023</v>
      </c>
      <c r="EX8" s="159" t="str">
        <f>CONCATENATE(IF(LEFT($I$1,1)="1",VLOOKUP(EX$7,PPI_IPI_PGA_PGAI!$A:$E,2,FALSE),IF(LEFT($I$1,1)="2",VLOOKUP(EX$7,PPI_IPI_PGA_PGAI!$A:$E,3,FALSE),IF(LEFT($I$1,1)="3",VLOOKUP(EX$7,PPI_IPI_PGA_PGAI!$A:$E,4,FALSE),VLOOKUP(EX$7,PPI_IPI_PGA_PGAI!$A:$E,5,FALSE))))," ",2023)</f>
        <v>März 2023</v>
      </c>
      <c r="EY8" s="159" t="str">
        <f>CONCATENATE(IF(LEFT($I$1,1)="1",VLOOKUP(EY$7,PPI_IPI_PGA_PGAI!$A:$E,2,FALSE),IF(LEFT($I$1,1)="2",VLOOKUP(EY$7,PPI_IPI_PGA_PGAI!$A:$E,3,FALSE),IF(LEFT($I$1,1)="3",VLOOKUP(EY$7,PPI_IPI_PGA_PGAI!$A:$E,4,FALSE),VLOOKUP(EY$7,PPI_IPI_PGA_PGAI!$A:$E,5,FALSE))))," ",2023)</f>
        <v>April 2023</v>
      </c>
      <c r="EZ8" s="159" t="str">
        <f>CONCATENATE(IF(LEFT($I$1,1)="1",VLOOKUP(EZ$7,PPI_IPI_PGA_PGAI!$A:$E,2,FALSE),IF(LEFT($I$1,1)="2",VLOOKUP(EZ$7,PPI_IPI_PGA_PGAI!$A:$E,3,FALSE),IF(LEFT($I$1,1)="3",VLOOKUP(EZ$7,PPI_IPI_PGA_PGAI!$A:$E,4,FALSE),VLOOKUP(EZ$7,PPI_IPI_PGA_PGAI!$A:$E,5,FALSE))))," ",2023)</f>
        <v>Mai 2023</v>
      </c>
      <c r="FA8" s="159" t="str">
        <f>CONCATENATE(IF(LEFT($I$1,1)="1",VLOOKUP(FA$7,PPI_IPI_PGA_PGAI!$A:$E,2,FALSE),IF(LEFT($I$1,1)="2",VLOOKUP(FA$7,PPI_IPI_PGA_PGAI!$A:$E,3,FALSE),IF(LEFT($I$1,1)="3",VLOOKUP(FA$7,PPI_IPI_PGA_PGAI!$A:$E,4,FALSE),VLOOKUP(FA$7,PPI_IPI_PGA_PGAI!$A:$E,5,FALSE))))," ",2023)</f>
        <v>Juni 2023</v>
      </c>
      <c r="FB8" s="159" t="str">
        <f>CONCATENATE(IF(LEFT($I$1,1)="1",VLOOKUP(FB$7,PPI_IPI_PGA_PGAI!$A:$E,2,FALSE),IF(LEFT($I$1,1)="2",VLOOKUP(FB$7,PPI_IPI_PGA_PGAI!$A:$E,3,FALSE),IF(LEFT($I$1,1)="3",VLOOKUP(FB$7,PPI_IPI_PGA_PGAI!$A:$E,4,FALSE),VLOOKUP(FB$7,PPI_IPI_PGA_PGAI!$A:$E,5,FALSE))))," ",2023)</f>
        <v>Juli 2023</v>
      </c>
      <c r="FC8" s="159" t="str">
        <f>CONCATENATE(IF(LEFT($I$1,1)="1",VLOOKUP(FC$7,PPI_IPI_PGA_PGAI!$A:$E,2,FALSE),IF(LEFT($I$1,1)="2",VLOOKUP(FC$7,PPI_IPI_PGA_PGAI!$A:$E,3,FALSE),IF(LEFT($I$1,1)="3",VLOOKUP(FC$7,PPI_IPI_PGA_PGAI!$A:$E,4,FALSE),VLOOKUP(FC$7,PPI_IPI_PGA_PGAI!$A:$E,5,FALSE))))," ",2023)</f>
        <v>Aug. 2023</v>
      </c>
      <c r="FD8" s="159" t="str">
        <f>CONCATENATE(IF(LEFT($I$1,1)="1",VLOOKUP(FD$7,PPI_IPI_PGA_PGAI!$A:$E,2,FALSE),IF(LEFT($I$1,1)="2",VLOOKUP(FD$7,PPI_IPI_PGA_PGAI!$A:$E,3,FALSE),IF(LEFT($I$1,1)="3",VLOOKUP(FD$7,PPI_IPI_PGA_PGAI!$A:$E,4,FALSE),VLOOKUP(FD$7,PPI_IPI_PGA_PGAI!$A:$E,5,FALSE))))," ",2023)</f>
        <v>Sept. 2023</v>
      </c>
      <c r="FE8" s="159" t="str">
        <f>CONCATENATE(IF(LEFT($I$1,1)="1",VLOOKUP(FE$7,PPI_IPI_PGA_PGAI!$A:$E,2,FALSE),IF(LEFT($I$1,1)="2",VLOOKUP(FE$7,PPI_IPI_PGA_PGAI!$A:$E,3,FALSE),IF(LEFT($I$1,1)="3",VLOOKUP(FE$7,PPI_IPI_PGA_PGAI!$A:$E,4,FALSE),VLOOKUP(FE$7,PPI_IPI_PGA_PGAI!$A:$E,5,FALSE))))," ",2023)</f>
        <v>Okt. 2023</v>
      </c>
      <c r="FF8" s="159" t="str">
        <f>CONCATENATE(IF(LEFT($I$1,1)="1",VLOOKUP(FF$7,PPI_IPI_PGA_PGAI!$A:$E,2,FALSE),IF(LEFT($I$1,1)="2",VLOOKUP(FF$7,PPI_IPI_PGA_PGAI!$A:$E,3,FALSE),IF(LEFT($I$1,1)="3",VLOOKUP(FF$7,PPI_IPI_PGA_PGAI!$A:$E,4,FALSE),VLOOKUP(FF$7,PPI_IPI_PGA_PGAI!$A:$E,5,FALSE))))," ",2023)</f>
        <v>Nov. 2023</v>
      </c>
      <c r="FG8" s="159" t="str">
        <f>CONCATENATE(IF(LEFT($I$1,1)="1",VLOOKUP(FG$7,PPI_IPI_PGA_PGAI!$A:$E,2,FALSE),IF(LEFT($I$1,1)="2",VLOOKUP(FG$7,PPI_IPI_PGA_PGAI!$A:$E,3,FALSE),IF(LEFT($I$1,1)="3",VLOOKUP(FG$7,PPI_IPI_PGA_PGAI!$A:$E,4,FALSE),VLOOKUP(FG$7,PPI_IPI_PGA_PGAI!$A:$E,5,FALSE))))," ",2023)</f>
        <v>Dez. 2023</v>
      </c>
      <c r="FH8" s="159" t="str">
        <f>CONCATENATE(IF(LEFT($I$1,1)="1",VLOOKUP(FH$7,PPI_IPI_PGA_PGAI!$A:$E,2,FALSE),IF(LEFT($I$1,1)="2",VLOOKUP(FH$7,PPI_IPI_PGA_PGAI!$A:$E,3,FALSE),IF(LEFT($I$1,1)="3",VLOOKUP(FH$7,PPI_IPI_PGA_PGAI!$A:$E,4,FALSE),VLOOKUP(FH$7,PPI_IPI_PGA_PGAI!$A:$E,5,FALSE))))," ",2024)</f>
        <v>Jan. 2024</v>
      </c>
      <c r="FI8" s="159" t="str">
        <f>CONCATENATE(IF(LEFT($I$1,1)="1",VLOOKUP(FI$7,PPI_IPI_PGA_PGAI!$A:$E,2,FALSE),IF(LEFT($I$1,1)="2",VLOOKUP(FI$7,PPI_IPI_PGA_PGAI!$A:$E,3,FALSE),IF(LEFT($I$1,1)="3",VLOOKUP(FI$7,PPI_IPI_PGA_PGAI!$A:$E,4,FALSE),VLOOKUP(FI$7,PPI_IPI_PGA_PGAI!$A:$E,5,FALSE))))," ",2024)</f>
        <v>Feb. 2024</v>
      </c>
      <c r="FJ8" s="159" t="str">
        <f>CONCATENATE(IF(LEFT($I$1,1)="1",VLOOKUP(FJ$7,PPI_IPI_PGA_PGAI!$A:$E,2,FALSE),IF(LEFT($I$1,1)="2",VLOOKUP(FJ$7,PPI_IPI_PGA_PGAI!$A:$E,3,FALSE),IF(LEFT($I$1,1)="3",VLOOKUP(FJ$7,PPI_IPI_PGA_PGAI!$A:$E,4,FALSE),VLOOKUP(FJ$7,PPI_IPI_PGA_PGAI!$A:$E,5,FALSE))))," ",2024)</f>
        <v>März 2024</v>
      </c>
      <c r="FK8" s="159" t="str">
        <f>CONCATENATE(IF(LEFT($I$1,1)="1",VLOOKUP(FK$7,PPI_IPI_PGA_PGAI!$A:$E,2,FALSE),IF(LEFT($I$1,1)="2",VLOOKUP(FK$7,PPI_IPI_PGA_PGAI!$A:$E,3,FALSE),IF(LEFT($I$1,1)="3",VLOOKUP(FK$7,PPI_IPI_PGA_PGAI!$A:$E,4,FALSE),VLOOKUP(FK$7,PPI_IPI_PGA_PGAI!$A:$E,5,FALSE))))," ",2024)</f>
        <v>April 2024</v>
      </c>
      <c r="FL8" s="159" t="str">
        <f>CONCATENATE(IF(LEFT($I$1,1)="1",VLOOKUP(FL$7,PPI_IPI_PGA_PGAI!$A:$E,2,FALSE),IF(LEFT($I$1,1)="2",VLOOKUP(FL$7,PPI_IPI_PGA_PGAI!$A:$E,3,FALSE),IF(LEFT($I$1,1)="3",VLOOKUP(FL$7,PPI_IPI_PGA_PGAI!$A:$E,4,FALSE),VLOOKUP(FL$7,PPI_IPI_PGA_PGAI!$A:$E,5,FALSE))))," ",2024)</f>
        <v>Mai 2024</v>
      </c>
      <c r="FM8" s="159" t="str">
        <f>CONCATENATE(IF(LEFT($I$1,1)="1",VLOOKUP(FM$7,PPI_IPI_PGA_PGAI!$A:$E,2,FALSE),IF(LEFT($I$1,1)="2",VLOOKUP(FM$7,PPI_IPI_PGA_PGAI!$A:$E,3,FALSE),IF(LEFT($I$1,1)="3",VLOOKUP(FM$7,PPI_IPI_PGA_PGAI!$A:$E,4,FALSE),VLOOKUP(FM$7,PPI_IPI_PGA_PGAI!$A:$E,5,FALSE))))," ",2024)</f>
        <v>Juni 2024</v>
      </c>
      <c r="FN8" s="159" t="str">
        <f>CONCATENATE(IF(LEFT($I$1,1)="1",VLOOKUP(FN$7,PPI_IPI_PGA_PGAI!$A:$E,2,FALSE),IF(LEFT($I$1,1)="2",VLOOKUP(FN$7,PPI_IPI_PGA_PGAI!$A:$E,3,FALSE),IF(LEFT($I$1,1)="3",VLOOKUP(FN$7,PPI_IPI_PGA_PGAI!$A:$E,4,FALSE),VLOOKUP(FN$7,PPI_IPI_PGA_PGAI!$A:$E,5,FALSE))))," ",2024)</f>
        <v>Juli 2024</v>
      </c>
      <c r="FO8" s="159" t="str">
        <f>CONCATENATE(IF(LEFT($I$1,1)="1",VLOOKUP(FO$7,PPI_IPI_PGA_PGAI!$A:$E,2,FALSE),IF(LEFT($I$1,1)="2",VLOOKUP(FO$7,PPI_IPI_PGA_PGAI!$A:$E,3,FALSE),IF(LEFT($I$1,1)="3",VLOOKUP(FO$7,PPI_IPI_PGA_PGAI!$A:$E,4,FALSE),VLOOKUP(FO$7,PPI_IPI_PGA_PGAI!$A:$E,5,FALSE))))," ",2024)</f>
        <v>Aug. 2024</v>
      </c>
      <c r="FP8" s="159" t="str">
        <f>CONCATENATE(IF(LEFT($I$1,1)="1",VLOOKUP(FP$7,PPI_IPI_PGA_PGAI!$A:$E,2,FALSE),IF(LEFT($I$1,1)="2",VLOOKUP(FP$7,PPI_IPI_PGA_PGAI!$A:$E,3,FALSE),IF(LEFT($I$1,1)="3",VLOOKUP(FP$7,PPI_IPI_PGA_PGAI!$A:$E,4,FALSE),VLOOKUP(FP$7,PPI_IPI_PGA_PGAI!$A:$E,5,FALSE))))," ",2024)</f>
        <v>Sept. 2024</v>
      </c>
      <c r="FQ8" s="159" t="str">
        <f>CONCATENATE(IF(LEFT($I$1,1)="1",VLOOKUP(FQ$7,PPI_IPI_PGA_PGAI!$A:$E,2,FALSE),IF(LEFT($I$1,1)="2",VLOOKUP(FQ$7,PPI_IPI_PGA_PGAI!$A:$E,3,FALSE),IF(LEFT($I$1,1)="3",VLOOKUP(FQ$7,PPI_IPI_PGA_PGAI!$A:$E,4,FALSE),VLOOKUP(FQ$7,PPI_IPI_PGA_PGAI!$A:$E,5,FALSE))))," ",2024)</f>
        <v>Okt. 2024</v>
      </c>
      <c r="FR8" s="159" t="str">
        <f>CONCATENATE(IF(LEFT($I$1,1)="1",VLOOKUP(FR$7,PPI_IPI_PGA_PGAI!$A:$E,2,FALSE),IF(LEFT($I$1,1)="2",VLOOKUP(FR$7,PPI_IPI_PGA_PGAI!$A:$E,3,FALSE),IF(LEFT($I$1,1)="3",VLOOKUP(FR$7,PPI_IPI_PGA_PGAI!$A:$E,4,FALSE),VLOOKUP(FR$7,PPI_IPI_PGA_PGAI!$A:$E,5,FALSE))))," ",2024)</f>
        <v>Nov. 2024</v>
      </c>
      <c r="FS8" s="159" t="str">
        <f>CONCATENATE(IF(LEFT($I$1,1)="1",VLOOKUP(FS$7,PPI_IPI_PGA_PGAI!$A:$E,2,FALSE),IF(LEFT($I$1,1)="2",VLOOKUP(FS$7,PPI_IPI_PGA_PGAI!$A:$E,3,FALSE),IF(LEFT($I$1,1)="3",VLOOKUP(FS$7,PPI_IPI_PGA_PGAI!$A:$E,4,FALSE),VLOOKUP(FS$7,PPI_IPI_PGA_PGAI!$A:$E,5,FALSE))))," ",2024)</f>
        <v>Dez. 2024</v>
      </c>
      <c r="FT8" s="159" t="str">
        <f>CONCATENATE(IF(LEFT($I$1,1)="1",VLOOKUP(FT$7,PPI_IPI_PGA_PGAI!$A:$E,2,FALSE),IF(LEFT($I$1,1)="2",VLOOKUP(FT$7,PPI_IPI_PGA_PGAI!$A:$E,3,FALSE),IF(LEFT($I$1,1)="3",VLOOKUP(FT$7,PPI_IPI_PGA_PGAI!$A:$E,4,FALSE),VLOOKUP(FT$7,PPI_IPI_PGA_PGAI!$A:$E,5,FALSE))))," ",2025)</f>
        <v>Jan. 2025</v>
      </c>
      <c r="FU8" s="159" t="str">
        <f>CONCATENATE(IF(LEFT($I$1,1)="1",VLOOKUP(FU$7,PPI_IPI_PGA_PGAI!$A:$E,2,FALSE),IF(LEFT($I$1,1)="2",VLOOKUP(FU$7,PPI_IPI_PGA_PGAI!$A:$E,3,FALSE),IF(LEFT($I$1,1)="3",VLOOKUP(FU$7,PPI_IPI_PGA_PGAI!$A:$E,4,FALSE),VLOOKUP(FU$7,PPI_IPI_PGA_PGAI!$A:$E,5,FALSE))))," ",2025)</f>
        <v>Feb. 2025</v>
      </c>
      <c r="FV8" s="159" t="str">
        <f>CONCATENATE(IF(LEFT($I$1,1)="1",VLOOKUP(FV$7,PPI_IPI_PGA_PGAI!$A:$E,2,FALSE),IF(LEFT($I$1,1)="2",VLOOKUP(FV$7,PPI_IPI_PGA_PGAI!$A:$E,3,FALSE),IF(LEFT($I$1,1)="3",VLOOKUP(FV$7,PPI_IPI_PGA_PGAI!$A:$E,4,FALSE),VLOOKUP(FV$7,PPI_IPI_PGA_PGAI!$A:$E,5,FALSE))))," ",2025)</f>
        <v>März 2025</v>
      </c>
      <c r="FW8" s="159" t="str">
        <f>CONCATENATE(IF(LEFT($I$1,1)="1",VLOOKUP(FW$7,PPI_IPI_PGA_PGAI!$A:$E,2,FALSE),IF(LEFT($I$1,1)="2",VLOOKUP(FW$7,PPI_IPI_PGA_PGAI!$A:$E,3,FALSE),IF(LEFT($I$1,1)="3",VLOOKUP(FW$7,PPI_IPI_PGA_PGAI!$A:$E,4,FALSE),VLOOKUP(FW$7,PPI_IPI_PGA_PGAI!$A:$E,5,FALSE))))," ",2025)</f>
        <v>April 2025</v>
      </c>
      <c r="FX8" s="159" t="str">
        <f>CONCATENATE(IF(LEFT($I$1,1)="1",VLOOKUP(FX$7,PPI_IPI_PGA_PGAI!$A:$E,2,FALSE),IF(LEFT($I$1,1)="2",VLOOKUP(FX$7,PPI_IPI_PGA_PGAI!$A:$E,3,FALSE),IF(LEFT($I$1,1)="3",VLOOKUP(FX$7,PPI_IPI_PGA_PGAI!$A:$E,4,FALSE),VLOOKUP(FX$7,PPI_IPI_PGA_PGAI!$A:$E,5,FALSE))))," ",2025)</f>
        <v>Mai 2025</v>
      </c>
      <c r="FY8" s="159" t="str">
        <f>CONCATENATE(IF(LEFT($I$1,1)="1",VLOOKUP(FY$7,PPI_IPI_PGA_PGAI!$A:$E,2,FALSE),IF(LEFT($I$1,1)="2",VLOOKUP(FY$7,PPI_IPI_PGA_PGAI!$A:$E,3,FALSE),IF(LEFT($I$1,1)="3",VLOOKUP(FY$7,PPI_IPI_PGA_PGAI!$A:$E,4,FALSE),VLOOKUP(FY$7,PPI_IPI_PGA_PGAI!$A:$E,5,FALSE))))," ",2025)</f>
        <v>Juni 2025</v>
      </c>
      <c r="FZ8" s="159" t="str">
        <f>CONCATENATE(IF(LEFT($I$1,1)="1",VLOOKUP(FZ$7,PPI_IPI_PGA_PGAI!$A:$E,2,FALSE),IF(LEFT($I$1,1)="2",VLOOKUP(FZ$7,PPI_IPI_PGA_PGAI!$A:$E,3,FALSE),IF(LEFT($I$1,1)="3",VLOOKUP(FZ$7,PPI_IPI_PGA_PGAI!$A:$E,4,FALSE),VLOOKUP(FZ$7,PPI_IPI_PGA_PGAI!$A:$E,5,FALSE))))," ",2025)</f>
        <v>Juli 2025</v>
      </c>
      <c r="GA8" s="159" t="str">
        <f>CONCATENATE(IF(LEFT($I$1,1)="1",VLOOKUP(GA$7,PPI_IPI_PGA_PGAI!$A:$E,2,FALSE),IF(LEFT($I$1,1)="2",VLOOKUP(GA$7,PPI_IPI_PGA_PGAI!$A:$E,3,FALSE),IF(LEFT($I$1,1)="3",VLOOKUP(GA$7,PPI_IPI_PGA_PGAI!$A:$E,4,FALSE),VLOOKUP(GA$7,PPI_IPI_PGA_PGAI!$A:$E,5,FALSE))))," ",2025)</f>
        <v>Aug. 2025</v>
      </c>
      <c r="GB8" s="159" t="str">
        <f>CONCATENATE(IF(LEFT($I$1,1)="1",VLOOKUP(GB$7,PPI_IPI_PGA_PGAI!$A:$E,2,FALSE),IF(LEFT($I$1,1)="2",VLOOKUP(GB$7,PPI_IPI_PGA_PGAI!$A:$E,3,FALSE),IF(LEFT($I$1,1)="3",VLOOKUP(GB$7,PPI_IPI_PGA_PGAI!$A:$E,4,FALSE),VLOOKUP(GB$7,PPI_IPI_PGA_PGAI!$A:$E,5,FALSE))))," ",2025)</f>
        <v>Sept. 2025</v>
      </c>
      <c r="GC8" s="159" t="str">
        <f>CONCATENATE(IF(LEFT($I$1,1)="1",VLOOKUP(GC$7,PPI_IPI_PGA_PGAI!$A:$E,2,FALSE),IF(LEFT($I$1,1)="2",VLOOKUP(GC$7,PPI_IPI_PGA_PGAI!$A:$E,3,FALSE),IF(LEFT($I$1,1)="3",VLOOKUP(GC$7,PPI_IPI_PGA_PGAI!$A:$E,4,FALSE),VLOOKUP(GC$7,PPI_IPI_PGA_PGAI!$A:$E,5,FALSE))))," ",2025)</f>
        <v>Okt. 2025</v>
      </c>
      <c r="GD8" s="159" t="str">
        <f>CONCATENATE(IF(LEFT($I$1,1)="1",VLOOKUP(GD$7,PPI_IPI_PGA_PGAI!$A:$E,2,FALSE),IF(LEFT($I$1,1)="2",VLOOKUP(GD$7,PPI_IPI_PGA_PGAI!$A:$E,3,FALSE),IF(LEFT($I$1,1)="3",VLOOKUP(GD$7,PPI_IPI_PGA_PGAI!$A:$E,4,FALSE),VLOOKUP(GD$7,PPI_IPI_PGA_PGAI!$A:$E,5,FALSE))))," ",2025)</f>
        <v>Nov. 2025</v>
      </c>
      <c r="GE8" s="159" t="str">
        <f>CONCATENATE(IF(LEFT($I$1,1)="1",VLOOKUP(GE$7,PPI_IPI_PGA_PGAI!$A:$E,2,FALSE),IF(LEFT($I$1,1)="2",VLOOKUP(GE$7,PPI_IPI_PGA_PGAI!$A:$E,3,FALSE),IF(LEFT($I$1,1)="3",VLOOKUP(GE$7,PPI_IPI_PGA_PGAI!$A:$E,4,FALSE),VLOOKUP(GE$7,PPI_IPI_PGA_PGAI!$A:$E,5,FALSE))))," ",2025)</f>
        <v>Dez. 2025</v>
      </c>
      <c r="GF8" s="159" t="str">
        <f>CONCATENATE(IF(LEFT($I$1,1)="1",VLOOKUP(GF$7,PPI_IPI_PGA_PGAI!$A:$E,2,FALSE),IF(LEFT($I$1,1)="2",VLOOKUP(GF$7,PPI_IPI_PGA_PGAI!$A:$E,3,FALSE),IF(LEFT($I$1,1)="3",VLOOKUP(GF$7,PPI_IPI_PGA_PGAI!$A:$E,4,FALSE),VLOOKUP(GF$7,PPI_IPI_PGA_PGAI!$A:$E,5,FALSE))))," ",2026)</f>
        <v>Jan. 2026</v>
      </c>
      <c r="GG8" s="169" t="str">
        <f>CONCATENATE(IF(LEFT($I$1,1)="1",VLOOKUP(GG$7,PPI_IPI_PGA_PGAI!$A:$E,2,FALSE),IF(LEFT($I$1,1)="2",VLOOKUP(GG$7,PPI_IPI_PGA_PGAI!$A:$E,3,FALSE),IF(LEFT($I$1,1)="3",VLOOKUP(GG$7,PPI_IPI_PGA_PGAI!$A:$E,4,FALSE),VLOOKUP(GG$7,PPI_IPI_PGA_PGAI!$A:$E,5,FALSE))))," ",2026)</f>
        <v>Feb. 2026</v>
      </c>
      <c r="GH8" s="169" t="str">
        <f>CONCATENATE(IF(LEFT($I$1,1)="1",VLOOKUP(GH$7,PPI_IPI_PGA_PGAI!$A:$E,2,FALSE),IF(LEFT($I$1,1)="2",VLOOKUP(GH$7,PPI_IPI_PGA_PGAI!$A:$E,3,FALSE),IF(LEFT($I$1,1)="3",VLOOKUP(GH$7,PPI_IPI_PGA_PGAI!$A:$E,4,FALSE),VLOOKUP(GH$7,PPI_IPI_PGA_PGAI!$A:$E,5,FALSE))))," ",2026)</f>
        <v>März 2026</v>
      </c>
      <c r="GI8" s="168" t="str">
        <f>CONCATENATE(IF(LEFT($I$1,1)="1",VLOOKUP(GI$7,PPI_IPI_PGA_PGAI!$A:$E,2,FALSE),IF(LEFT($I$1,1)="2",VLOOKUP(GI$7,PPI_IPI_PGA_PGAI!$A:$E,3,FALSE),IF(LEFT($I$1,1)="3",VLOOKUP(GI$7,PPI_IPI_PGA_PGAI!$A:$E,4,FALSE),VLOOKUP(GI$7,PPI_IPI_PGA_PGAI!$A:$E,5,FALSE))))," ",2026)</f>
        <v>April 2026</v>
      </c>
    </row>
    <row r="9" spans="1:191" s="90" customFormat="1" ht="13.5" customHeight="1" x14ac:dyDescent="0.2">
      <c r="A9" s="89" t="s">
        <v>3133</v>
      </c>
      <c r="B9" s="90" t="s">
        <v>5016</v>
      </c>
      <c r="C9" s="91"/>
      <c r="D9" s="92" t="str">
        <f>IF(LEFT($I$1,1)="1",VLOOKUP($A9,PPI_IPI_PGA_PGAI!$A:$E,2,FALSE),IF(LEFT($I$1,1)="2",VLOOKUP($A9,PPI_IPI_PGA_PGAI!$A:$E,3,FALSE),IF(LEFT($I$1,1)="3",VLOOKUP($A9,PPI_IPI_PGA_PGAI!$A:$E,4,FALSE),VLOOKUP($A9,PPI_IPI_PGA_PGAI!$A:$E,5,FALSE))))</f>
        <v>Preisindizes des Gesamtangebots im Inland: Total 2)</v>
      </c>
      <c r="E9" s="66">
        <v>100</v>
      </c>
      <c r="F9" s="93"/>
      <c r="G9" s="153">
        <v>103.21769999999999</v>
      </c>
      <c r="H9" s="153">
        <v>103.4028</v>
      </c>
      <c r="I9" s="153">
        <v>103.9819</v>
      </c>
      <c r="J9" s="153">
        <v>104.626</v>
      </c>
      <c r="K9" s="153">
        <v>104.9782</v>
      </c>
      <c r="L9" s="153">
        <v>105.02719999999999</v>
      </c>
      <c r="M9" s="153">
        <v>104.2941</v>
      </c>
      <c r="N9" s="153">
        <v>103.4387</v>
      </c>
      <c r="O9" s="153">
        <v>102.3086</v>
      </c>
      <c r="P9" s="153">
        <v>102.1537</v>
      </c>
      <c r="Q9" s="153">
        <v>101.78619999999999</v>
      </c>
      <c r="R9" s="153">
        <v>101.2539</v>
      </c>
      <c r="S9" s="153">
        <v>101.7328</v>
      </c>
      <c r="T9" s="153">
        <v>101.6369</v>
      </c>
      <c r="U9" s="153">
        <v>102.14109999999999</v>
      </c>
      <c r="V9" s="153">
        <v>102.6041</v>
      </c>
      <c r="W9" s="153">
        <v>102.64360000000001</v>
      </c>
      <c r="X9" s="153">
        <v>102.20180000000001</v>
      </c>
      <c r="Y9" s="153">
        <v>101.6829</v>
      </c>
      <c r="Z9" s="153">
        <v>101.1652</v>
      </c>
      <c r="AA9" s="153">
        <v>101.65819999999999</v>
      </c>
      <c r="AB9" s="153">
        <v>102.14660000000001</v>
      </c>
      <c r="AC9" s="153">
        <v>101.9956</v>
      </c>
      <c r="AD9" s="153">
        <v>101.6463</v>
      </c>
      <c r="AE9" s="153">
        <v>101.764</v>
      </c>
      <c r="AF9" s="153">
        <v>101.5538</v>
      </c>
      <c r="AG9" s="153">
        <v>101.84780000000001</v>
      </c>
      <c r="AH9" s="153">
        <v>101.7941</v>
      </c>
      <c r="AI9" s="153">
        <v>101.8159</v>
      </c>
      <c r="AJ9" s="153">
        <v>101.43340000000001</v>
      </c>
      <c r="AK9" s="153">
        <v>101.5247</v>
      </c>
      <c r="AL9" s="153">
        <v>101.54170000000001</v>
      </c>
      <c r="AM9" s="153">
        <v>101.90730000000001</v>
      </c>
      <c r="AN9" s="153">
        <v>102.0994</v>
      </c>
      <c r="AO9" s="153">
        <v>101.5257</v>
      </c>
      <c r="AP9" s="153">
        <v>101.407</v>
      </c>
      <c r="AQ9" s="153">
        <v>101.47790000000001</v>
      </c>
      <c r="AR9" s="153">
        <v>101.41200000000001</v>
      </c>
      <c r="AS9" s="153">
        <v>100.8934</v>
      </c>
      <c r="AT9" s="153">
        <v>100.992</v>
      </c>
      <c r="AU9" s="153">
        <v>100.7659</v>
      </c>
      <c r="AV9" s="153">
        <v>100.7663</v>
      </c>
      <c r="AW9" s="153">
        <v>100.7873</v>
      </c>
      <c r="AX9" s="153">
        <v>100.80840000000001</v>
      </c>
      <c r="AY9" s="153">
        <v>100.6105</v>
      </c>
      <c r="AZ9" s="153">
        <v>100.5159</v>
      </c>
      <c r="BA9" s="153">
        <v>100.1819</v>
      </c>
      <c r="BB9" s="153">
        <v>99.569000000000003</v>
      </c>
      <c r="BC9" s="153">
        <v>98.881299999999996</v>
      </c>
      <c r="BD9" s="153">
        <v>97.9084</v>
      </c>
      <c r="BE9" s="153">
        <v>96.089299999999994</v>
      </c>
      <c r="BF9" s="153">
        <v>96.4953</v>
      </c>
      <c r="BG9" s="153">
        <v>94.579099999999997</v>
      </c>
      <c r="BH9" s="153">
        <v>94.147400000000005</v>
      </c>
      <c r="BI9" s="153">
        <v>94.064700000000002</v>
      </c>
      <c r="BJ9" s="153">
        <v>93.797399999999996</v>
      </c>
      <c r="BK9" s="153">
        <v>93.211399999999998</v>
      </c>
      <c r="BL9" s="153">
        <v>93.06</v>
      </c>
      <c r="BM9" s="153">
        <v>92.940299999999993</v>
      </c>
      <c r="BN9" s="153">
        <v>93.416499999999999</v>
      </c>
      <c r="BO9" s="153">
        <v>92.798699999999997</v>
      </c>
      <c r="BP9" s="153">
        <v>92.266199999999998</v>
      </c>
      <c r="BQ9" s="153">
        <v>91.664000000000001</v>
      </c>
      <c r="BR9" s="153">
        <v>91.698800000000006</v>
      </c>
      <c r="BS9" s="153">
        <v>92.027799999999999</v>
      </c>
      <c r="BT9" s="153">
        <v>92.57</v>
      </c>
      <c r="BU9" s="153">
        <v>92.791700000000006</v>
      </c>
      <c r="BV9" s="153">
        <v>92.745900000000006</v>
      </c>
      <c r="BW9" s="153">
        <v>92.343699999999998</v>
      </c>
      <c r="BX9" s="153">
        <v>92.710599999999999</v>
      </c>
      <c r="BY9" s="153">
        <v>92.808000000000007</v>
      </c>
      <c r="BZ9" s="153">
        <v>92.957800000000006</v>
      </c>
      <c r="CA9" s="153">
        <v>93.199399999999997</v>
      </c>
      <c r="CB9" s="153">
        <v>93.677999999999997</v>
      </c>
      <c r="CC9" s="153">
        <v>93.529700000000005</v>
      </c>
      <c r="CD9" s="153">
        <v>93.658799999999999</v>
      </c>
      <c r="CE9" s="153">
        <v>93.416499999999999</v>
      </c>
      <c r="CF9" s="153">
        <v>93.3048</v>
      </c>
      <c r="CG9" s="153">
        <v>93.167000000000002</v>
      </c>
      <c r="CH9" s="153">
        <v>93.1464</v>
      </c>
      <c r="CI9" s="153">
        <v>93.748599999999996</v>
      </c>
      <c r="CJ9" s="153">
        <v>94.366799999999998</v>
      </c>
      <c r="CK9" s="153">
        <v>94.789400000000001</v>
      </c>
      <c r="CL9" s="153">
        <v>95.374399999999994</v>
      </c>
      <c r="CM9" s="153">
        <v>95.647499999999994</v>
      </c>
      <c r="CN9" s="153">
        <v>96.024000000000001</v>
      </c>
      <c r="CO9" s="153">
        <v>95.988799999999998</v>
      </c>
      <c r="CP9" s="153">
        <v>95.688800000000001</v>
      </c>
      <c r="CQ9" s="153">
        <v>96.186700000000002</v>
      </c>
      <c r="CR9" s="153">
        <v>96.940600000000003</v>
      </c>
      <c r="CS9" s="153">
        <v>97.227699999999999</v>
      </c>
      <c r="CT9" s="153">
        <v>97.305199999999999</v>
      </c>
      <c r="CU9" s="153">
        <v>97.184799999999996</v>
      </c>
      <c r="CV9" s="153">
        <v>97.057599999999994</v>
      </c>
      <c r="CW9" s="153">
        <v>97.405000000000001</v>
      </c>
      <c r="CX9" s="153">
        <v>97.313699999999997</v>
      </c>
      <c r="CY9" s="153">
        <v>96.458299999999994</v>
      </c>
      <c r="CZ9" s="153">
        <v>95.448400000000007</v>
      </c>
      <c r="DA9" s="153">
        <v>95.802599999999998</v>
      </c>
      <c r="DB9" s="153">
        <v>96.165400000000005</v>
      </c>
      <c r="DC9" s="153">
        <v>96.139600000000002</v>
      </c>
      <c r="DD9" s="153">
        <v>96.222700000000003</v>
      </c>
      <c r="DE9" s="153">
        <v>95.594800000000006</v>
      </c>
      <c r="DF9" s="153">
        <v>95.533699999999996</v>
      </c>
      <c r="DG9" s="153">
        <v>95.284700000000001</v>
      </c>
      <c r="DH9" s="153">
        <v>94.897000000000006</v>
      </c>
      <c r="DI9" s="153">
        <v>94.728700000000003</v>
      </c>
      <c r="DJ9" s="153">
        <v>94.538899999999998</v>
      </c>
      <c r="DK9" s="153">
        <v>94.727699999999999</v>
      </c>
      <c r="DL9" s="153">
        <v>94.718100000000007</v>
      </c>
      <c r="DM9" s="153">
        <v>93.631200000000007</v>
      </c>
      <c r="DN9" s="153">
        <v>93.188699999999997</v>
      </c>
      <c r="DO9" s="153">
        <v>91.538700000000006</v>
      </c>
      <c r="DP9" s="153">
        <v>91.158299999999997</v>
      </c>
      <c r="DQ9" s="153">
        <v>91.842200000000005</v>
      </c>
      <c r="DR9" s="153">
        <v>92.0214</v>
      </c>
      <c r="DS9" s="153">
        <v>91.781599999999997</v>
      </c>
      <c r="DT9" s="153">
        <v>91.882999999999996</v>
      </c>
      <c r="DU9" s="153">
        <v>91.799400000000006</v>
      </c>
      <c r="DV9" s="153">
        <v>91.662800000000004</v>
      </c>
      <c r="DW9" s="153">
        <v>92.308899999999994</v>
      </c>
      <c r="DX9" s="153">
        <v>92.636600000000001</v>
      </c>
      <c r="DY9" s="153">
        <v>92.982799999999997</v>
      </c>
      <c r="DZ9" s="153">
        <v>93.6815</v>
      </c>
      <c r="EA9" s="153">
        <v>94.314400000000006</v>
      </c>
      <c r="EB9" s="153">
        <v>95.170900000000003</v>
      </c>
      <c r="EC9" s="153">
        <v>95.535799999999995</v>
      </c>
      <c r="ED9" s="153">
        <v>96.137200000000007</v>
      </c>
      <c r="EE9" s="153">
        <v>96.711500000000001</v>
      </c>
      <c r="EF9" s="153">
        <v>96.953500000000005</v>
      </c>
      <c r="EG9" s="153">
        <v>97.831000000000003</v>
      </c>
      <c r="EH9" s="153">
        <v>98.5809</v>
      </c>
      <c r="EI9" s="153">
        <v>98.434700000000007</v>
      </c>
      <c r="EJ9" s="153">
        <v>99.173900000000003</v>
      </c>
      <c r="EK9" s="153">
        <v>99.988399999999999</v>
      </c>
      <c r="EL9" s="153">
        <v>101.13639999999999</v>
      </c>
      <c r="EM9" s="153">
        <v>102.8353</v>
      </c>
      <c r="EN9" s="153">
        <v>104.3069</v>
      </c>
      <c r="EO9" s="153">
        <v>104.9034</v>
      </c>
      <c r="EP9" s="153">
        <v>104.8304</v>
      </c>
      <c r="EQ9" s="153">
        <v>104.52800000000001</v>
      </c>
      <c r="ER9" s="153">
        <v>104.8241</v>
      </c>
      <c r="ES9" s="153">
        <v>104.90479999999999</v>
      </c>
      <c r="ET9" s="153">
        <v>104.5992</v>
      </c>
      <c r="EU9" s="153">
        <v>103.5575</v>
      </c>
      <c r="EV9" s="153">
        <v>104.4333</v>
      </c>
      <c r="EW9" s="153">
        <v>104.1545</v>
      </c>
      <c r="EX9" s="153">
        <v>104.389</v>
      </c>
      <c r="EY9" s="153">
        <v>104.4233</v>
      </c>
      <c r="EZ9" s="153">
        <v>103.92059999999999</v>
      </c>
      <c r="FA9" s="153">
        <v>104.10080000000001</v>
      </c>
      <c r="FB9" s="153">
        <v>103.9258</v>
      </c>
      <c r="FC9" s="153">
        <v>104.0748</v>
      </c>
      <c r="FD9" s="153">
        <v>103.96550000000001</v>
      </c>
      <c r="FE9" s="153">
        <v>104.2317</v>
      </c>
      <c r="FF9" s="153">
        <v>103.3729</v>
      </c>
      <c r="FG9" s="153">
        <v>102.56959999999999</v>
      </c>
      <c r="FH9" s="153">
        <v>101.9802</v>
      </c>
      <c r="FI9" s="153">
        <v>102.2024</v>
      </c>
      <c r="FJ9" s="153">
        <v>102.252</v>
      </c>
      <c r="FK9" s="153">
        <v>102.69329999999999</v>
      </c>
      <c r="FL9" s="153">
        <v>102.92910000000001</v>
      </c>
      <c r="FM9" s="153">
        <v>102.83029999999999</v>
      </c>
      <c r="FN9" s="153">
        <v>102.9833</v>
      </c>
      <c r="FO9" s="153">
        <v>102.5562</v>
      </c>
      <c r="FP9" s="153">
        <v>102.3955</v>
      </c>
      <c r="FQ9" s="153">
        <v>102.1238</v>
      </c>
      <c r="FR9" s="153">
        <v>101.7959</v>
      </c>
      <c r="FS9" s="153">
        <v>101.7936</v>
      </c>
      <c r="FT9" s="153">
        <v>101.7847</v>
      </c>
      <c r="FU9" s="153">
        <v>102.0219</v>
      </c>
      <c r="FV9" s="153">
        <v>102.0459</v>
      </c>
      <c r="FW9" s="153">
        <v>102.148</v>
      </c>
      <c r="FX9" s="153">
        <v>101.2692</v>
      </c>
      <c r="FY9" s="153">
        <v>101.1841</v>
      </c>
      <c r="FZ9" s="153">
        <v>101.23609999999999</v>
      </c>
      <c r="GA9" s="153">
        <v>101.0493</v>
      </c>
      <c r="GB9" s="153">
        <v>100.78740000000001</v>
      </c>
      <c r="GC9" s="153">
        <v>100.51139999999999</v>
      </c>
      <c r="GD9" s="153">
        <v>100.28830000000001</v>
      </c>
      <c r="GE9" s="153">
        <v>100</v>
      </c>
      <c r="GF9" s="167">
        <v>99.592299999999994</v>
      </c>
      <c r="GG9" s="167">
        <v>99.421999999999997</v>
      </c>
      <c r="GH9" s="167">
        <v>99.686000000000007</v>
      </c>
      <c r="GI9" s="114">
        <v>100.8669</v>
      </c>
    </row>
    <row r="10" spans="1:191" s="35" customFormat="1" ht="11.25" x14ac:dyDescent="0.2">
      <c r="A10" s="35" t="s">
        <v>2698</v>
      </c>
      <c r="B10" s="95" t="s">
        <v>5017</v>
      </c>
      <c r="C10" s="48" t="s">
        <v>3356</v>
      </c>
      <c r="D10" s="20" t="str">
        <f>IF(LEFT($I$1,1)="1",VLOOKUP($A10,PPI_IPI_PGA_PGAI!$A:$E,2,FALSE),IF(LEFT($I$1,1)="2",VLOOKUP($A10,PPI_IPI_PGA_PGAI!$A:$E,3,FALSE),IF(LEFT($I$1,1)="3",VLOOKUP($A10,PPI_IPI_PGA_PGAI!$A:$E,4,FALSE),VLOOKUP($A10,PPI_IPI_PGA_PGAI!$A:$E,5,FALSE))))</f>
        <v>Land- und forstwirtschaftliche Produkte</v>
      </c>
      <c r="E10" s="9">
        <v>2.6631999999999998</v>
      </c>
      <c r="G10" s="68">
        <v>83.706800000000001</v>
      </c>
      <c r="H10" s="68">
        <v>84.483199999999997</v>
      </c>
      <c r="I10" s="68">
        <v>84.424899999999994</v>
      </c>
      <c r="J10" s="68">
        <v>84.529899999999998</v>
      </c>
      <c r="K10" s="68">
        <v>85.028999999999996</v>
      </c>
      <c r="L10" s="68">
        <v>85.257199999999997</v>
      </c>
      <c r="M10" s="68">
        <v>84.607500000000002</v>
      </c>
      <c r="N10" s="68">
        <v>81.970299999999995</v>
      </c>
      <c r="O10" s="68">
        <v>81.897599999999997</v>
      </c>
      <c r="P10" s="68">
        <v>80.881600000000006</v>
      </c>
      <c r="Q10" s="68">
        <v>81.234999999999999</v>
      </c>
      <c r="R10" s="68">
        <v>81.001000000000005</v>
      </c>
      <c r="S10" s="68">
        <v>81.923299999999998</v>
      </c>
      <c r="T10" s="68">
        <v>81.005799999999994</v>
      </c>
      <c r="U10" s="68">
        <v>80.541799999999995</v>
      </c>
      <c r="V10" s="68">
        <v>81.069400000000002</v>
      </c>
      <c r="W10" s="68">
        <v>81.688599999999994</v>
      </c>
      <c r="X10" s="68">
        <v>81.582700000000003</v>
      </c>
      <c r="Y10" s="68">
        <v>82.055000000000007</v>
      </c>
      <c r="Z10" s="68">
        <v>81.784899999999993</v>
      </c>
      <c r="AA10" s="68">
        <v>81.165700000000001</v>
      </c>
      <c r="AB10" s="68">
        <v>80.778700000000001</v>
      </c>
      <c r="AC10" s="68">
        <v>81.341200000000001</v>
      </c>
      <c r="AD10" s="68">
        <v>81.467699999999994</v>
      </c>
      <c r="AE10" s="68">
        <v>83.150599999999997</v>
      </c>
      <c r="AF10" s="68">
        <v>82.818200000000004</v>
      </c>
      <c r="AG10" s="68">
        <v>84.021600000000007</v>
      </c>
      <c r="AH10" s="68">
        <v>84.590500000000006</v>
      </c>
      <c r="AI10" s="68">
        <v>85.4696</v>
      </c>
      <c r="AJ10" s="68">
        <v>85.243600000000001</v>
      </c>
      <c r="AK10" s="68">
        <v>85.784700000000001</v>
      </c>
      <c r="AL10" s="68">
        <v>86.023399999999995</v>
      </c>
      <c r="AM10" s="68">
        <v>86.067599999999999</v>
      </c>
      <c r="AN10" s="68">
        <v>86.766800000000003</v>
      </c>
      <c r="AO10" s="68">
        <v>86.441000000000003</v>
      </c>
      <c r="AP10" s="68">
        <v>85.057199999999995</v>
      </c>
      <c r="AQ10" s="68">
        <v>85.620099999999994</v>
      </c>
      <c r="AR10" s="68">
        <v>85.399699999999996</v>
      </c>
      <c r="AS10" s="68">
        <v>85.704899999999995</v>
      </c>
      <c r="AT10" s="68">
        <v>86.994799999999998</v>
      </c>
      <c r="AU10" s="68">
        <v>87.080100000000002</v>
      </c>
      <c r="AV10" s="68">
        <v>87.298400000000001</v>
      </c>
      <c r="AW10" s="68">
        <v>86.741699999999994</v>
      </c>
      <c r="AX10" s="68">
        <v>86.38</v>
      </c>
      <c r="AY10" s="68">
        <v>86.524600000000007</v>
      </c>
      <c r="AZ10" s="68">
        <v>86.5685</v>
      </c>
      <c r="BA10" s="68">
        <v>85.388000000000005</v>
      </c>
      <c r="BB10" s="68">
        <v>84.158699999999996</v>
      </c>
      <c r="BC10" s="68">
        <v>84.143699999999995</v>
      </c>
      <c r="BD10" s="68">
        <v>83.630700000000004</v>
      </c>
      <c r="BE10" s="68">
        <v>83.0398</v>
      </c>
      <c r="BF10" s="68">
        <v>82.733900000000006</v>
      </c>
      <c r="BG10" s="68">
        <v>82.586799999999997</v>
      </c>
      <c r="BH10" s="68">
        <v>82.034000000000006</v>
      </c>
      <c r="BI10" s="68">
        <v>81.617000000000004</v>
      </c>
      <c r="BJ10" s="68">
        <v>82.339100000000002</v>
      </c>
      <c r="BK10" s="68">
        <v>82.5167</v>
      </c>
      <c r="BL10" s="68">
        <v>82.170100000000005</v>
      </c>
      <c r="BM10" s="68">
        <v>81.8065</v>
      </c>
      <c r="BN10" s="68">
        <v>81.382199999999997</v>
      </c>
      <c r="BO10" s="68">
        <v>81.579300000000003</v>
      </c>
      <c r="BP10" s="68">
        <v>81.549400000000006</v>
      </c>
      <c r="BQ10" s="68">
        <v>80.933300000000003</v>
      </c>
      <c r="BR10" s="68">
        <v>81.653199999999998</v>
      </c>
      <c r="BS10" s="68">
        <v>82.365899999999996</v>
      </c>
      <c r="BT10" s="68">
        <v>81.904700000000005</v>
      </c>
      <c r="BU10" s="68">
        <v>82.336600000000004</v>
      </c>
      <c r="BV10" s="68">
        <v>82.586399999999998</v>
      </c>
      <c r="BW10" s="68">
        <v>82.346000000000004</v>
      </c>
      <c r="BX10" s="68">
        <v>81.810400000000001</v>
      </c>
      <c r="BY10" s="68">
        <v>81.852500000000006</v>
      </c>
      <c r="BZ10" s="68">
        <v>81.678899999999999</v>
      </c>
      <c r="CA10" s="68">
        <v>82.001300000000001</v>
      </c>
      <c r="CB10" s="68">
        <v>82.348600000000005</v>
      </c>
      <c r="CC10" s="68">
        <v>82.682599999999994</v>
      </c>
      <c r="CD10" s="68">
        <v>82.729500000000002</v>
      </c>
      <c r="CE10" s="68">
        <v>81.769199999999998</v>
      </c>
      <c r="CF10" s="68">
        <v>81.978200000000001</v>
      </c>
      <c r="CG10" s="68">
        <v>81.535799999999995</v>
      </c>
      <c r="CH10" s="68">
        <v>81.748999999999995</v>
      </c>
      <c r="CI10" s="68">
        <v>81.330699999999993</v>
      </c>
      <c r="CJ10" s="68">
        <v>81.6755</v>
      </c>
      <c r="CK10" s="68">
        <v>82.328199999999995</v>
      </c>
      <c r="CL10" s="68">
        <v>81.947999999999993</v>
      </c>
      <c r="CM10" s="68">
        <v>82.962599999999995</v>
      </c>
      <c r="CN10" s="68">
        <v>83.555899999999994</v>
      </c>
      <c r="CO10" s="68">
        <v>82.641999999999996</v>
      </c>
      <c r="CP10" s="68">
        <v>83.09</v>
      </c>
      <c r="CQ10" s="68">
        <v>83.286100000000005</v>
      </c>
      <c r="CR10" s="68">
        <v>83.452500000000001</v>
      </c>
      <c r="CS10" s="68">
        <v>83.575800000000001</v>
      </c>
      <c r="CT10" s="68">
        <v>83.226399999999998</v>
      </c>
      <c r="CU10" s="68">
        <v>81.607699999999994</v>
      </c>
      <c r="CV10" s="68">
        <v>83.041200000000003</v>
      </c>
      <c r="CW10" s="68">
        <v>83.308999999999997</v>
      </c>
      <c r="CX10" s="68">
        <v>82.784000000000006</v>
      </c>
      <c r="CY10" s="68">
        <v>83.211299999999994</v>
      </c>
      <c r="CZ10" s="68">
        <v>83.2089</v>
      </c>
      <c r="DA10" s="68">
        <v>83.641099999999994</v>
      </c>
      <c r="DB10" s="68">
        <v>83.724199999999996</v>
      </c>
      <c r="DC10" s="68">
        <v>82.875600000000006</v>
      </c>
      <c r="DD10" s="68">
        <v>83.399199999999993</v>
      </c>
      <c r="DE10" s="68">
        <v>82.869900000000001</v>
      </c>
      <c r="DF10" s="68">
        <v>82.796899999999994</v>
      </c>
      <c r="DG10" s="68">
        <v>83.282300000000006</v>
      </c>
      <c r="DH10" s="68">
        <v>83.365799999999993</v>
      </c>
      <c r="DI10" s="68">
        <v>83.453199999999995</v>
      </c>
      <c r="DJ10" s="68">
        <v>83.748699999999999</v>
      </c>
      <c r="DK10" s="68">
        <v>84.5642</v>
      </c>
      <c r="DL10" s="68">
        <v>84.610799999999998</v>
      </c>
      <c r="DM10" s="68">
        <v>83.950299999999999</v>
      </c>
      <c r="DN10" s="68">
        <v>84.290700000000001</v>
      </c>
      <c r="DO10" s="68">
        <v>84.013999999999996</v>
      </c>
      <c r="DP10" s="68">
        <v>84.470600000000005</v>
      </c>
      <c r="DQ10" s="68">
        <v>84.702299999999994</v>
      </c>
      <c r="DR10" s="68">
        <v>84.198599999999999</v>
      </c>
      <c r="DS10" s="68">
        <v>84.357399999999998</v>
      </c>
      <c r="DT10" s="68">
        <v>85.2714</v>
      </c>
      <c r="DU10" s="68">
        <v>85.646199999999993</v>
      </c>
      <c r="DV10" s="68">
        <v>85.396199999999993</v>
      </c>
      <c r="DW10" s="68">
        <v>84.461200000000005</v>
      </c>
      <c r="DX10" s="97">
        <v>84.354799999999997</v>
      </c>
      <c r="DY10" s="68">
        <v>84.566400000000002</v>
      </c>
      <c r="DZ10" s="68">
        <v>85.722499999999997</v>
      </c>
      <c r="EA10" s="68">
        <v>86.452200000000005</v>
      </c>
      <c r="EB10" s="68">
        <v>86.486800000000002</v>
      </c>
      <c r="EC10" s="68">
        <v>87.032600000000002</v>
      </c>
      <c r="ED10" s="68">
        <v>86.191800000000001</v>
      </c>
      <c r="EE10" s="68">
        <v>87.507900000000006</v>
      </c>
      <c r="EF10" s="68">
        <v>89.421400000000006</v>
      </c>
      <c r="EG10" s="68">
        <v>88.893100000000004</v>
      </c>
      <c r="EH10" s="68">
        <v>88.733400000000003</v>
      </c>
      <c r="EI10" s="68">
        <v>90.340800000000002</v>
      </c>
      <c r="EJ10" s="68">
        <v>90.651300000000006</v>
      </c>
      <c r="EK10" s="68">
        <v>90.518600000000006</v>
      </c>
      <c r="EL10" s="68">
        <v>91.1875</v>
      </c>
      <c r="EM10" s="68">
        <v>91.885099999999994</v>
      </c>
      <c r="EN10" s="68">
        <v>92.456400000000002</v>
      </c>
      <c r="EO10" s="68">
        <v>92.796499999999995</v>
      </c>
      <c r="EP10" s="68">
        <v>92.376300000000001</v>
      </c>
      <c r="EQ10" s="68">
        <v>91.7654</v>
      </c>
      <c r="ER10" s="68">
        <v>94.1036</v>
      </c>
      <c r="ES10" s="68">
        <v>93.860399999999998</v>
      </c>
      <c r="ET10" s="68">
        <v>93.041899999999998</v>
      </c>
      <c r="EU10" s="68">
        <v>92.656000000000006</v>
      </c>
      <c r="EV10" s="68">
        <v>92.756900000000002</v>
      </c>
      <c r="EW10" s="68">
        <v>93.044700000000006</v>
      </c>
      <c r="EX10" s="68">
        <v>94.475499999999997</v>
      </c>
      <c r="EY10" s="68">
        <v>93.529899999999998</v>
      </c>
      <c r="EZ10" s="68">
        <v>93.075100000000006</v>
      </c>
      <c r="FA10" s="68">
        <v>93.298299999999998</v>
      </c>
      <c r="FB10" s="68">
        <v>92.520399999999995</v>
      </c>
      <c r="FC10" s="68">
        <v>93.009200000000007</v>
      </c>
      <c r="FD10" s="68">
        <v>93.278199999999998</v>
      </c>
      <c r="FE10" s="68">
        <v>93.3613</v>
      </c>
      <c r="FF10" s="68">
        <v>93.5672</v>
      </c>
      <c r="FG10" s="68">
        <v>94.531199999999998</v>
      </c>
      <c r="FH10" s="68">
        <v>94.803399999999996</v>
      </c>
      <c r="FI10" s="68">
        <v>94.806399999999996</v>
      </c>
      <c r="FJ10" s="68">
        <v>93.913700000000006</v>
      </c>
      <c r="FK10" s="68">
        <v>94.058199999999999</v>
      </c>
      <c r="FL10" s="68">
        <v>94.286699999999996</v>
      </c>
      <c r="FM10" s="68">
        <v>95.432100000000005</v>
      </c>
      <c r="FN10" s="68">
        <v>95.422899999999998</v>
      </c>
      <c r="FO10" s="68">
        <v>95.991100000000003</v>
      </c>
      <c r="FP10" s="68">
        <v>97.32</v>
      </c>
      <c r="FQ10" s="68">
        <v>98.306100000000001</v>
      </c>
      <c r="FR10" s="68">
        <v>98.087100000000007</v>
      </c>
      <c r="FS10" s="68">
        <v>99.430400000000006</v>
      </c>
      <c r="FT10" s="68">
        <v>99.994799999999998</v>
      </c>
      <c r="FU10" s="68">
        <v>101.355</v>
      </c>
      <c r="FV10" s="68">
        <v>101.8813</v>
      </c>
      <c r="FW10" s="68">
        <v>101.4738</v>
      </c>
      <c r="FX10" s="68">
        <v>101.06310000000001</v>
      </c>
      <c r="FY10" s="68">
        <v>99.965999999999994</v>
      </c>
      <c r="FZ10" s="68">
        <v>98.348799999999997</v>
      </c>
      <c r="GA10" s="68">
        <v>99.401399999999995</v>
      </c>
      <c r="GB10" s="68">
        <v>100.9341</v>
      </c>
      <c r="GC10" s="68">
        <v>100.0517</v>
      </c>
      <c r="GD10" s="68">
        <v>100.1514</v>
      </c>
      <c r="GE10" s="68">
        <v>100</v>
      </c>
      <c r="GF10" s="68">
        <v>99.773899999999998</v>
      </c>
      <c r="GG10" s="68">
        <v>99.690200000000004</v>
      </c>
      <c r="GH10" s="68">
        <v>98.590299999999999</v>
      </c>
      <c r="GI10" s="67">
        <v>97.3857</v>
      </c>
    </row>
    <row r="11" spans="1:191" s="35" customFormat="1" ht="11.25" x14ac:dyDescent="0.2">
      <c r="A11" s="35" t="s">
        <v>2699</v>
      </c>
      <c r="B11" s="35" t="s">
        <v>5018</v>
      </c>
      <c r="C11" s="48" t="s">
        <v>3357</v>
      </c>
      <c r="D11" s="21" t="str">
        <f>IF(LEFT($I$1,1)="1",VLOOKUP($A11,PPI_IPI_PGA_PGAI!$A:$E,2,FALSE),IF(LEFT($I$1,1)="2",VLOOKUP($A11,PPI_IPI_PGA_PGAI!$A:$E,3,FALSE),IF(LEFT($I$1,1)="3",VLOOKUP($A11,PPI_IPI_PGA_PGAI!$A:$E,4,FALSE),VLOOKUP($A11,PPI_IPI_PGA_PGAI!$A:$E,5,FALSE))))</f>
        <v>Landwirtschaftliche Produkte</v>
      </c>
      <c r="E11" s="9">
        <v>2.5638000000000001</v>
      </c>
      <c r="G11" s="68">
        <v>83.7941</v>
      </c>
      <c r="H11" s="68">
        <v>84.594099999999997</v>
      </c>
      <c r="I11" s="68">
        <v>84.534000000000006</v>
      </c>
      <c r="J11" s="68">
        <v>84.555400000000006</v>
      </c>
      <c r="K11" s="68">
        <v>85.069500000000005</v>
      </c>
      <c r="L11" s="68">
        <v>85.3048</v>
      </c>
      <c r="M11" s="68">
        <v>84.635400000000004</v>
      </c>
      <c r="N11" s="68">
        <v>81.949799999999996</v>
      </c>
      <c r="O11" s="68">
        <v>81.874899999999997</v>
      </c>
      <c r="P11" s="68">
        <v>80.828000000000003</v>
      </c>
      <c r="Q11" s="68">
        <v>81.1922</v>
      </c>
      <c r="R11" s="68">
        <v>81.020499999999998</v>
      </c>
      <c r="S11" s="68">
        <v>81.9709</v>
      </c>
      <c r="T11" s="68">
        <v>81.025499999999994</v>
      </c>
      <c r="U11" s="68">
        <v>80.547399999999996</v>
      </c>
      <c r="V11" s="68">
        <v>81.175799999999995</v>
      </c>
      <c r="W11" s="68">
        <v>81.813900000000004</v>
      </c>
      <c r="X11" s="68">
        <v>81.704899999999995</v>
      </c>
      <c r="Y11" s="68">
        <v>82.191500000000005</v>
      </c>
      <c r="Z11" s="68">
        <v>81.966499999999996</v>
      </c>
      <c r="AA11" s="68">
        <v>81.328500000000005</v>
      </c>
      <c r="AB11" s="68">
        <v>80.929500000000004</v>
      </c>
      <c r="AC11" s="68">
        <v>81.509200000000007</v>
      </c>
      <c r="AD11" s="68">
        <v>81.658900000000003</v>
      </c>
      <c r="AE11" s="68">
        <v>83.393100000000004</v>
      </c>
      <c r="AF11" s="68">
        <v>83.050600000000003</v>
      </c>
      <c r="AG11" s="68">
        <v>84.290400000000005</v>
      </c>
      <c r="AH11" s="68">
        <v>84.885900000000007</v>
      </c>
      <c r="AI11" s="68">
        <v>85.791899999999998</v>
      </c>
      <c r="AJ11" s="68">
        <v>85.558899999999994</v>
      </c>
      <c r="AK11" s="68">
        <v>86.116500000000002</v>
      </c>
      <c r="AL11" s="68">
        <v>86.332899999999995</v>
      </c>
      <c r="AM11" s="68">
        <v>86.378500000000003</v>
      </c>
      <c r="AN11" s="68">
        <v>87.0989</v>
      </c>
      <c r="AO11" s="68">
        <v>86.763300000000001</v>
      </c>
      <c r="AP11" s="68">
        <v>85.297399999999996</v>
      </c>
      <c r="AQ11" s="68">
        <v>85.877700000000004</v>
      </c>
      <c r="AR11" s="68">
        <v>85.650499999999994</v>
      </c>
      <c r="AS11" s="68">
        <v>85.9649</v>
      </c>
      <c r="AT11" s="68">
        <v>87.250500000000002</v>
      </c>
      <c r="AU11" s="68">
        <v>87.338399999999993</v>
      </c>
      <c r="AV11" s="68">
        <v>87.563400000000001</v>
      </c>
      <c r="AW11" s="68">
        <v>86.989599999999996</v>
      </c>
      <c r="AX11" s="68">
        <v>86.563900000000004</v>
      </c>
      <c r="AY11" s="68">
        <v>86.712999999999994</v>
      </c>
      <c r="AZ11" s="68">
        <v>86.758099999999999</v>
      </c>
      <c r="BA11" s="68">
        <v>85.541700000000006</v>
      </c>
      <c r="BB11" s="68">
        <v>84.271699999999996</v>
      </c>
      <c r="BC11" s="68">
        <v>84.256200000000007</v>
      </c>
      <c r="BD11" s="68">
        <v>83.727699999999999</v>
      </c>
      <c r="BE11" s="68">
        <v>83.118700000000004</v>
      </c>
      <c r="BF11" s="68">
        <v>82.775099999999995</v>
      </c>
      <c r="BG11" s="68">
        <v>82.623500000000007</v>
      </c>
      <c r="BH11" s="68">
        <v>82.053899999999999</v>
      </c>
      <c r="BI11" s="68">
        <v>81.624200000000002</v>
      </c>
      <c r="BJ11" s="68">
        <v>82.475099999999998</v>
      </c>
      <c r="BK11" s="68">
        <v>82.658100000000005</v>
      </c>
      <c r="BL11" s="68">
        <v>82.300899999999999</v>
      </c>
      <c r="BM11" s="68">
        <v>81.926299999999998</v>
      </c>
      <c r="BN11" s="68">
        <v>81.5184</v>
      </c>
      <c r="BO11" s="68">
        <v>81.721599999999995</v>
      </c>
      <c r="BP11" s="68">
        <v>81.690700000000007</v>
      </c>
      <c r="BQ11" s="68">
        <v>81.051000000000002</v>
      </c>
      <c r="BR11" s="68">
        <v>81.793300000000002</v>
      </c>
      <c r="BS11" s="68">
        <v>82.511899999999997</v>
      </c>
      <c r="BT11" s="68">
        <v>82.036299999999997</v>
      </c>
      <c r="BU11" s="68">
        <v>82.494699999999995</v>
      </c>
      <c r="BV11" s="68">
        <v>82.752300000000005</v>
      </c>
      <c r="BW11" s="68">
        <v>82.520499999999998</v>
      </c>
      <c r="BX11" s="68">
        <v>81.968199999999996</v>
      </c>
      <c r="BY11" s="68">
        <v>82.006799999999998</v>
      </c>
      <c r="BZ11" s="68">
        <v>81.827799999999996</v>
      </c>
      <c r="CA11" s="68">
        <v>82.176900000000003</v>
      </c>
      <c r="CB11" s="68">
        <v>82.534899999999993</v>
      </c>
      <c r="CC11" s="68">
        <v>82.897599999999997</v>
      </c>
      <c r="CD11" s="68">
        <v>82.945899999999995</v>
      </c>
      <c r="CE11" s="68">
        <v>81.903800000000004</v>
      </c>
      <c r="CF11" s="68">
        <v>82.119399999999999</v>
      </c>
      <c r="CG11" s="68">
        <v>81.671599999999998</v>
      </c>
      <c r="CH11" s="68">
        <v>81.891499999999994</v>
      </c>
      <c r="CI11" s="68">
        <v>81.449200000000005</v>
      </c>
      <c r="CJ11" s="68">
        <v>81.804699999999997</v>
      </c>
      <c r="CK11" s="68">
        <v>82.470200000000006</v>
      </c>
      <c r="CL11" s="68">
        <v>82.078100000000006</v>
      </c>
      <c r="CM11" s="68">
        <v>83.133399999999995</v>
      </c>
      <c r="CN11" s="68">
        <v>83.745199999999997</v>
      </c>
      <c r="CO11" s="68">
        <v>82.792500000000004</v>
      </c>
      <c r="CP11" s="68">
        <v>83.254499999999993</v>
      </c>
      <c r="CQ11" s="68">
        <v>83.443399999999997</v>
      </c>
      <c r="CR11" s="68">
        <v>83.614999999999995</v>
      </c>
      <c r="CS11" s="68">
        <v>83.719200000000001</v>
      </c>
      <c r="CT11" s="68">
        <v>83.358999999999995</v>
      </c>
      <c r="CU11" s="68">
        <v>81.693100000000001</v>
      </c>
      <c r="CV11" s="68">
        <v>83.171199999999999</v>
      </c>
      <c r="CW11" s="68">
        <v>83.456100000000006</v>
      </c>
      <c r="CX11" s="68">
        <v>82.914900000000003</v>
      </c>
      <c r="CY11" s="68">
        <v>83.37</v>
      </c>
      <c r="CZ11" s="68">
        <v>83.367400000000004</v>
      </c>
      <c r="DA11" s="68">
        <v>83.807299999999998</v>
      </c>
      <c r="DB11" s="68">
        <v>83.893100000000004</v>
      </c>
      <c r="DC11" s="68">
        <v>83.030100000000004</v>
      </c>
      <c r="DD11" s="68">
        <v>83.57</v>
      </c>
      <c r="DE11" s="68">
        <v>83.056200000000004</v>
      </c>
      <c r="DF11" s="68">
        <v>82.980900000000005</v>
      </c>
      <c r="DG11" s="68">
        <v>83.462699999999998</v>
      </c>
      <c r="DH11" s="68">
        <v>83.5488</v>
      </c>
      <c r="DI11" s="68">
        <v>83.646500000000003</v>
      </c>
      <c r="DJ11" s="68">
        <v>83.9512</v>
      </c>
      <c r="DK11" s="68">
        <v>84.819400000000002</v>
      </c>
      <c r="DL11" s="68">
        <v>84.867500000000007</v>
      </c>
      <c r="DM11" s="68">
        <v>84.190799999999996</v>
      </c>
      <c r="DN11" s="68">
        <v>84.541899999999998</v>
      </c>
      <c r="DO11" s="68">
        <v>84.235100000000003</v>
      </c>
      <c r="DP11" s="68">
        <v>84.7059</v>
      </c>
      <c r="DQ11" s="68">
        <v>84.939599999999999</v>
      </c>
      <c r="DR11" s="68">
        <v>84.420299999999997</v>
      </c>
      <c r="DS11" s="68">
        <v>84.607500000000002</v>
      </c>
      <c r="DT11" s="68">
        <v>85.549899999999994</v>
      </c>
      <c r="DU11" s="68">
        <v>85.969800000000006</v>
      </c>
      <c r="DV11" s="68">
        <v>85.712000000000003</v>
      </c>
      <c r="DW11" s="68">
        <v>84.742500000000007</v>
      </c>
      <c r="DX11" s="97">
        <v>84.632000000000005</v>
      </c>
      <c r="DY11" s="68">
        <v>84.849199999999996</v>
      </c>
      <c r="DZ11" s="68">
        <v>86.049599999999998</v>
      </c>
      <c r="EA11" s="68">
        <v>86.795100000000005</v>
      </c>
      <c r="EB11" s="68">
        <v>86.831100000000006</v>
      </c>
      <c r="EC11" s="68">
        <v>87.399600000000007</v>
      </c>
      <c r="ED11" s="68">
        <v>86.526600000000002</v>
      </c>
      <c r="EE11" s="68">
        <v>87.886600000000001</v>
      </c>
      <c r="EF11" s="68">
        <v>89.873400000000004</v>
      </c>
      <c r="EG11" s="68">
        <v>89.272800000000004</v>
      </c>
      <c r="EH11" s="68">
        <v>89.106899999999996</v>
      </c>
      <c r="EI11" s="68">
        <v>90.708200000000005</v>
      </c>
      <c r="EJ11" s="68">
        <v>91.030799999999999</v>
      </c>
      <c r="EK11" s="68">
        <v>90.630399999999995</v>
      </c>
      <c r="EL11" s="68">
        <v>91.325000000000003</v>
      </c>
      <c r="EM11" s="68">
        <v>91.962800000000001</v>
      </c>
      <c r="EN11" s="68">
        <v>92.555999999999997</v>
      </c>
      <c r="EO11" s="68">
        <v>92.815799999999996</v>
      </c>
      <c r="EP11" s="68">
        <v>92.379499999999993</v>
      </c>
      <c r="EQ11" s="68">
        <v>91.742800000000003</v>
      </c>
      <c r="ER11" s="68">
        <v>94.170599999999993</v>
      </c>
      <c r="ES11" s="68">
        <v>93.953299999999999</v>
      </c>
      <c r="ET11" s="68">
        <v>93.103399999999993</v>
      </c>
      <c r="EU11" s="68">
        <v>92.646000000000001</v>
      </c>
      <c r="EV11" s="68">
        <v>92.750799999999998</v>
      </c>
      <c r="EW11" s="68">
        <v>92.899500000000003</v>
      </c>
      <c r="EX11" s="68">
        <v>94.385000000000005</v>
      </c>
      <c r="EY11" s="68">
        <v>93.369900000000001</v>
      </c>
      <c r="EZ11" s="68">
        <v>92.897599999999997</v>
      </c>
      <c r="FA11" s="68">
        <v>92.912300000000002</v>
      </c>
      <c r="FB11" s="68">
        <v>92.104500000000002</v>
      </c>
      <c r="FC11" s="68">
        <v>92.629199999999997</v>
      </c>
      <c r="FD11" s="68">
        <v>92.9084</v>
      </c>
      <c r="FE11" s="68">
        <v>93.079300000000003</v>
      </c>
      <c r="FF11" s="68">
        <v>93.293099999999995</v>
      </c>
      <c r="FG11" s="68">
        <v>94.375</v>
      </c>
      <c r="FH11" s="68">
        <v>94.657600000000002</v>
      </c>
      <c r="FI11" s="68">
        <v>94.696299999999994</v>
      </c>
      <c r="FJ11" s="68">
        <v>93.769400000000005</v>
      </c>
      <c r="FK11" s="68">
        <v>93.889700000000005</v>
      </c>
      <c r="FL11" s="68">
        <v>94.126999999999995</v>
      </c>
      <c r="FM11" s="68">
        <v>95.432500000000005</v>
      </c>
      <c r="FN11" s="68">
        <v>95.423000000000002</v>
      </c>
      <c r="FO11" s="68">
        <v>95.980500000000006</v>
      </c>
      <c r="FP11" s="68">
        <v>97.360299999999995</v>
      </c>
      <c r="FQ11" s="68">
        <v>98.442300000000003</v>
      </c>
      <c r="FR11" s="68">
        <v>98.2149</v>
      </c>
      <c r="FS11" s="68">
        <v>99.608699999999999</v>
      </c>
      <c r="FT11" s="68">
        <v>100.1947</v>
      </c>
      <c r="FU11" s="68">
        <v>101.5325</v>
      </c>
      <c r="FV11" s="68">
        <v>102.0789</v>
      </c>
      <c r="FW11" s="68">
        <v>101.64019999999999</v>
      </c>
      <c r="FX11" s="68">
        <v>101.21380000000001</v>
      </c>
      <c r="FY11" s="68">
        <v>100.0647</v>
      </c>
      <c r="FZ11" s="68">
        <v>98.3857</v>
      </c>
      <c r="GA11" s="68">
        <v>99.475099999999998</v>
      </c>
      <c r="GB11" s="68">
        <v>101.0664</v>
      </c>
      <c r="GC11" s="68">
        <v>100.1953</v>
      </c>
      <c r="GD11" s="68">
        <v>100.2989</v>
      </c>
      <c r="GE11" s="68">
        <v>100</v>
      </c>
      <c r="GF11" s="68">
        <v>99.765199999999993</v>
      </c>
      <c r="GG11" s="68">
        <v>99.603700000000003</v>
      </c>
      <c r="GH11" s="68">
        <v>98.461200000000005</v>
      </c>
      <c r="GI11" s="67">
        <v>97.242500000000007</v>
      </c>
    </row>
    <row r="12" spans="1:191" s="35" customFormat="1" ht="11.25" x14ac:dyDescent="0.2">
      <c r="A12" s="35" t="s">
        <v>2720</v>
      </c>
      <c r="B12" s="35" t="s">
        <v>5019</v>
      </c>
      <c r="C12" s="48" t="s">
        <v>3358</v>
      </c>
      <c r="D12" s="21" t="str">
        <f>IF(LEFT($I$1,1)="1",VLOOKUP($A12,PPI_IPI_PGA_PGAI!$A:$E,2,FALSE),IF(LEFT($I$1,1)="2",VLOOKUP($A12,PPI_IPI_PGA_PGAI!$A:$E,3,FALSE),IF(LEFT($I$1,1)="3",VLOOKUP($A12,PPI_IPI_PGA_PGAI!$A:$E,4,FALSE),VLOOKUP($A12,PPI_IPI_PGA_PGAI!$A:$E,5,FALSE))))</f>
        <v>Forstwirtschaftliche Produkte</v>
      </c>
      <c r="E12" s="9">
        <v>9.9400000000000002E-2</v>
      </c>
      <c r="G12" s="68">
        <v>82.762</v>
      </c>
      <c r="H12" s="68">
        <v>82.762</v>
      </c>
      <c r="I12" s="68">
        <v>82.762</v>
      </c>
      <c r="J12" s="68">
        <v>85.685699999999997</v>
      </c>
      <c r="K12" s="68">
        <v>85.685699999999997</v>
      </c>
      <c r="L12" s="68">
        <v>85.685699999999997</v>
      </c>
      <c r="M12" s="68">
        <v>85.685699999999997</v>
      </c>
      <c r="N12" s="68">
        <v>84.608699999999999</v>
      </c>
      <c r="O12" s="68">
        <v>84.608699999999999</v>
      </c>
      <c r="P12" s="68">
        <v>84.608699999999999</v>
      </c>
      <c r="Q12" s="68">
        <v>84.608699999999999</v>
      </c>
      <c r="R12" s="68">
        <v>82.270700000000005</v>
      </c>
      <c r="S12" s="68">
        <v>82.270700000000005</v>
      </c>
      <c r="T12" s="68">
        <v>82.270700000000005</v>
      </c>
      <c r="U12" s="68">
        <v>82.270700000000005</v>
      </c>
      <c r="V12" s="68">
        <v>79.417599999999993</v>
      </c>
      <c r="W12" s="68">
        <v>79.417599999999993</v>
      </c>
      <c r="X12" s="68">
        <v>79.417599999999993</v>
      </c>
      <c r="Y12" s="68">
        <v>79.417599999999993</v>
      </c>
      <c r="Z12" s="68">
        <v>77.624600000000001</v>
      </c>
      <c r="AA12" s="68">
        <v>77.624600000000001</v>
      </c>
      <c r="AB12" s="68">
        <v>77.624600000000001</v>
      </c>
      <c r="AC12" s="68">
        <v>77.624600000000001</v>
      </c>
      <c r="AD12" s="68">
        <v>76.975399999999993</v>
      </c>
      <c r="AE12" s="68">
        <v>76.975399999999993</v>
      </c>
      <c r="AF12" s="68">
        <v>76.975399999999993</v>
      </c>
      <c r="AG12" s="68">
        <v>76.975399999999993</v>
      </c>
      <c r="AH12" s="68">
        <v>76.667500000000004</v>
      </c>
      <c r="AI12" s="68">
        <v>76.667500000000004</v>
      </c>
      <c r="AJ12" s="68">
        <v>76.667500000000004</v>
      </c>
      <c r="AK12" s="68">
        <v>76.667500000000004</v>
      </c>
      <c r="AL12" s="68">
        <v>77.659499999999994</v>
      </c>
      <c r="AM12" s="68">
        <v>77.659499999999994</v>
      </c>
      <c r="AN12" s="68">
        <v>77.659499999999994</v>
      </c>
      <c r="AO12" s="68">
        <v>77.659499999999994</v>
      </c>
      <c r="AP12" s="68">
        <v>78.999399999999994</v>
      </c>
      <c r="AQ12" s="68">
        <v>78.999399999999994</v>
      </c>
      <c r="AR12" s="68">
        <v>78.999399999999994</v>
      </c>
      <c r="AS12" s="68">
        <v>78.999399999999994</v>
      </c>
      <c r="AT12" s="68">
        <v>80.466099999999997</v>
      </c>
      <c r="AU12" s="68">
        <v>80.466099999999997</v>
      </c>
      <c r="AV12" s="68">
        <v>80.466099999999997</v>
      </c>
      <c r="AW12" s="68">
        <v>80.466099999999997</v>
      </c>
      <c r="AX12" s="68">
        <v>82.248999999999995</v>
      </c>
      <c r="AY12" s="68">
        <v>82.248999999999995</v>
      </c>
      <c r="AZ12" s="68">
        <v>82.248999999999995</v>
      </c>
      <c r="BA12" s="68">
        <v>82.248999999999995</v>
      </c>
      <c r="BB12" s="68">
        <v>82.36</v>
      </c>
      <c r="BC12" s="68">
        <v>82.36</v>
      </c>
      <c r="BD12" s="68">
        <v>82.36</v>
      </c>
      <c r="BE12" s="68">
        <v>82.36</v>
      </c>
      <c r="BF12" s="68">
        <v>83.316900000000004</v>
      </c>
      <c r="BG12" s="68">
        <v>83.316900000000004</v>
      </c>
      <c r="BH12" s="68">
        <v>83.316900000000004</v>
      </c>
      <c r="BI12" s="68">
        <v>83.316900000000004</v>
      </c>
      <c r="BJ12" s="68">
        <v>79.722899999999996</v>
      </c>
      <c r="BK12" s="68">
        <v>79.722899999999996</v>
      </c>
      <c r="BL12" s="68">
        <v>79.722899999999996</v>
      </c>
      <c r="BM12" s="68">
        <v>79.722899999999996</v>
      </c>
      <c r="BN12" s="68">
        <v>78.736000000000004</v>
      </c>
      <c r="BO12" s="68">
        <v>78.736000000000004</v>
      </c>
      <c r="BP12" s="68">
        <v>78.736000000000004</v>
      </c>
      <c r="BQ12" s="68">
        <v>78.883700000000005</v>
      </c>
      <c r="BR12" s="68">
        <v>78.883700000000005</v>
      </c>
      <c r="BS12" s="68">
        <v>79.423199999999994</v>
      </c>
      <c r="BT12" s="68">
        <v>79.423199999999994</v>
      </c>
      <c r="BU12" s="68">
        <v>78.989699999999999</v>
      </c>
      <c r="BV12" s="68">
        <v>78.989699999999999</v>
      </c>
      <c r="BW12" s="68">
        <v>78.460400000000007</v>
      </c>
      <c r="BX12" s="68">
        <v>78.460400000000007</v>
      </c>
      <c r="BY12" s="68">
        <v>78.619500000000002</v>
      </c>
      <c r="BZ12" s="68">
        <v>78.619500000000002</v>
      </c>
      <c r="CA12" s="68">
        <v>78.075999999999993</v>
      </c>
      <c r="CB12" s="68">
        <v>78.075999999999993</v>
      </c>
      <c r="CC12" s="68">
        <v>77.474900000000005</v>
      </c>
      <c r="CD12" s="68">
        <v>77.474900000000005</v>
      </c>
      <c r="CE12" s="68">
        <v>79.181399999999996</v>
      </c>
      <c r="CF12" s="68">
        <v>79.181399999999996</v>
      </c>
      <c r="CG12" s="68">
        <v>78.901600000000002</v>
      </c>
      <c r="CH12" s="68">
        <v>78.901600000000002</v>
      </c>
      <c r="CI12" s="68">
        <v>79.266999999999996</v>
      </c>
      <c r="CJ12" s="68">
        <v>79.266999999999996</v>
      </c>
      <c r="CK12" s="68">
        <v>79.513999999999996</v>
      </c>
      <c r="CL12" s="68">
        <v>79.513999999999996</v>
      </c>
      <c r="CM12" s="68">
        <v>79.211500000000001</v>
      </c>
      <c r="CN12" s="68">
        <v>79.211500000000001</v>
      </c>
      <c r="CO12" s="68">
        <v>79.552400000000006</v>
      </c>
      <c r="CP12" s="68">
        <v>79.552400000000006</v>
      </c>
      <c r="CQ12" s="68">
        <v>79.985500000000002</v>
      </c>
      <c r="CR12" s="68">
        <v>79.985500000000002</v>
      </c>
      <c r="CS12" s="68">
        <v>80.742099999999994</v>
      </c>
      <c r="CT12" s="68">
        <v>80.742099999999994</v>
      </c>
      <c r="CU12" s="68">
        <v>80.635400000000004</v>
      </c>
      <c r="CV12" s="68">
        <v>80.635400000000004</v>
      </c>
      <c r="CW12" s="68">
        <v>80.344899999999996</v>
      </c>
      <c r="CX12" s="68">
        <v>80.344899999999996</v>
      </c>
      <c r="CY12" s="68">
        <v>79.867900000000006</v>
      </c>
      <c r="CZ12" s="68">
        <v>79.867900000000006</v>
      </c>
      <c r="DA12" s="68">
        <v>80.055899999999994</v>
      </c>
      <c r="DB12" s="68">
        <v>80.055899999999994</v>
      </c>
      <c r="DC12" s="68">
        <v>79.659099999999995</v>
      </c>
      <c r="DD12" s="68">
        <v>79.659099999999995</v>
      </c>
      <c r="DE12" s="68">
        <v>78.610100000000003</v>
      </c>
      <c r="DF12" s="68">
        <v>78.610100000000003</v>
      </c>
      <c r="DG12" s="68">
        <v>79.224900000000005</v>
      </c>
      <c r="DH12" s="68">
        <v>79.224900000000005</v>
      </c>
      <c r="DI12" s="68">
        <v>78.976299999999995</v>
      </c>
      <c r="DJ12" s="68">
        <v>78.976299999999995</v>
      </c>
      <c r="DK12" s="68">
        <v>78.074700000000007</v>
      </c>
      <c r="DL12" s="68">
        <v>78.074700000000007</v>
      </c>
      <c r="DM12" s="68">
        <v>77.932599999999994</v>
      </c>
      <c r="DN12" s="68">
        <v>77.932599999999994</v>
      </c>
      <c r="DO12" s="68">
        <v>78.634900000000002</v>
      </c>
      <c r="DP12" s="68">
        <v>78.634900000000002</v>
      </c>
      <c r="DQ12" s="68">
        <v>78.806799999999996</v>
      </c>
      <c r="DR12" s="68">
        <v>78.806799999999996</v>
      </c>
      <c r="DS12" s="68">
        <v>78.0351</v>
      </c>
      <c r="DT12" s="68">
        <v>78.0351</v>
      </c>
      <c r="DU12" s="68">
        <v>76.936300000000003</v>
      </c>
      <c r="DV12" s="68">
        <v>76.936300000000003</v>
      </c>
      <c r="DW12" s="68">
        <v>77.112899999999996</v>
      </c>
      <c r="DX12" s="97">
        <v>77.112899999999996</v>
      </c>
      <c r="DY12" s="68">
        <v>77.180499999999995</v>
      </c>
      <c r="DZ12" s="68">
        <v>77.180499999999995</v>
      </c>
      <c r="EA12" s="68">
        <v>77.495099999999994</v>
      </c>
      <c r="EB12" s="68">
        <v>77.495099999999994</v>
      </c>
      <c r="EC12" s="68">
        <v>77.446399999999997</v>
      </c>
      <c r="ED12" s="68">
        <v>77.446399999999997</v>
      </c>
      <c r="EE12" s="68">
        <v>77.618399999999994</v>
      </c>
      <c r="EF12" s="68">
        <v>77.618399999999994</v>
      </c>
      <c r="EG12" s="68">
        <v>78.977800000000002</v>
      </c>
      <c r="EH12" s="68">
        <v>78.977800000000002</v>
      </c>
      <c r="EI12" s="68">
        <v>80.742699999999999</v>
      </c>
      <c r="EJ12" s="68">
        <v>80.742699999999999</v>
      </c>
      <c r="EK12" s="68">
        <v>87.595500000000001</v>
      </c>
      <c r="EL12" s="68">
        <v>87.595500000000001</v>
      </c>
      <c r="EM12" s="68">
        <v>89.856300000000005</v>
      </c>
      <c r="EN12" s="68">
        <v>89.856300000000005</v>
      </c>
      <c r="EO12" s="68">
        <v>92.290199999999999</v>
      </c>
      <c r="EP12" s="68">
        <v>92.290199999999999</v>
      </c>
      <c r="EQ12" s="68">
        <v>92.353499999999997</v>
      </c>
      <c r="ER12" s="68">
        <v>92.353499999999997</v>
      </c>
      <c r="ES12" s="68">
        <v>91.436000000000007</v>
      </c>
      <c r="ET12" s="68">
        <v>91.436000000000007</v>
      </c>
      <c r="EU12" s="68">
        <v>92.915300000000002</v>
      </c>
      <c r="EV12" s="68">
        <v>92.915300000000002</v>
      </c>
      <c r="EW12" s="68">
        <v>96.837000000000003</v>
      </c>
      <c r="EX12" s="68">
        <v>96.837000000000003</v>
      </c>
      <c r="EY12" s="68">
        <v>97.709699999999998</v>
      </c>
      <c r="EZ12" s="68">
        <v>97.709699999999998</v>
      </c>
      <c r="FA12" s="68">
        <v>103.3785</v>
      </c>
      <c r="FB12" s="68">
        <v>103.3785</v>
      </c>
      <c r="FC12" s="68">
        <v>102.93389999999999</v>
      </c>
      <c r="FD12" s="68">
        <v>102.93389999999999</v>
      </c>
      <c r="FE12" s="68">
        <v>100.7236</v>
      </c>
      <c r="FF12" s="68">
        <v>100.7236</v>
      </c>
      <c r="FG12" s="68">
        <v>98.610900000000001</v>
      </c>
      <c r="FH12" s="68">
        <v>98.610900000000001</v>
      </c>
      <c r="FI12" s="68">
        <v>97.680999999999997</v>
      </c>
      <c r="FJ12" s="68">
        <v>97.680999999999997</v>
      </c>
      <c r="FK12" s="68">
        <v>98.456500000000005</v>
      </c>
      <c r="FL12" s="68">
        <v>98.456500000000005</v>
      </c>
      <c r="FM12" s="68">
        <v>95.420199999999994</v>
      </c>
      <c r="FN12" s="68">
        <v>95.420199999999994</v>
      </c>
      <c r="FO12" s="68">
        <v>96.268000000000001</v>
      </c>
      <c r="FP12" s="68">
        <v>96.268000000000001</v>
      </c>
      <c r="FQ12" s="68">
        <v>94.749799999999993</v>
      </c>
      <c r="FR12" s="68">
        <v>94.749799999999993</v>
      </c>
      <c r="FS12" s="68">
        <v>94.774799999999999</v>
      </c>
      <c r="FT12" s="68">
        <v>94.774799999999999</v>
      </c>
      <c r="FU12" s="68">
        <v>96.719499999999996</v>
      </c>
      <c r="FV12" s="68">
        <v>96.719499999999996</v>
      </c>
      <c r="FW12" s="68">
        <v>97.127700000000004</v>
      </c>
      <c r="FX12" s="68">
        <v>97.127700000000004</v>
      </c>
      <c r="FY12" s="68">
        <v>97.384600000000006</v>
      </c>
      <c r="FZ12" s="68">
        <v>97.384600000000006</v>
      </c>
      <c r="GA12" s="68">
        <v>97.476900000000001</v>
      </c>
      <c r="GB12" s="68">
        <v>97.476900000000001</v>
      </c>
      <c r="GC12" s="68">
        <v>96.299300000000002</v>
      </c>
      <c r="GD12" s="68">
        <v>96.299300000000002</v>
      </c>
      <c r="GE12" s="68">
        <v>100</v>
      </c>
      <c r="GF12" s="68">
        <v>100</v>
      </c>
      <c r="GG12" s="68">
        <v>101.92010000000001</v>
      </c>
      <c r="GH12" s="68">
        <v>101.92010000000001</v>
      </c>
      <c r="GI12" s="67">
        <v>101.0792</v>
      </c>
    </row>
    <row r="13" spans="1:191" s="35" customFormat="1" ht="11.25" x14ac:dyDescent="0.2">
      <c r="A13" s="35" t="s">
        <v>2726</v>
      </c>
      <c r="B13" s="35" t="s">
        <v>5020</v>
      </c>
      <c r="C13" s="48" t="s">
        <v>3359</v>
      </c>
      <c r="D13" s="20" t="str">
        <f>IF(LEFT($I$1,1)="1",VLOOKUP($A13,PPI_IPI_PGA_PGAI!$A:$E,2,FALSE),IF(LEFT($I$1,1)="2",VLOOKUP($A13,PPI_IPI_PGA_PGAI!$A:$E,3,FALSE),IF(LEFT($I$1,1)="3",VLOOKUP($A13,PPI_IPI_PGA_PGAI!$A:$E,4,FALSE),VLOOKUP($A13,PPI_IPI_PGA_PGAI!$A:$E,5,FALSE))))</f>
        <v>Bergbauprodukte</v>
      </c>
      <c r="E13" s="9">
        <v>1.0559000000000001</v>
      </c>
      <c r="G13" s="68">
        <v>124.07510000000001</v>
      </c>
      <c r="H13" s="68">
        <v>124.9995</v>
      </c>
      <c r="I13" s="68">
        <v>128.0615</v>
      </c>
      <c r="J13" s="68">
        <v>135.52549999999999</v>
      </c>
      <c r="K13" s="68">
        <v>140.40090000000001</v>
      </c>
      <c r="L13" s="68">
        <v>143.3381</v>
      </c>
      <c r="M13" s="68">
        <v>134.7741</v>
      </c>
      <c r="N13" s="68">
        <v>133.56710000000001</v>
      </c>
      <c r="O13" s="68">
        <v>129.32210000000001</v>
      </c>
      <c r="P13" s="68">
        <v>124.9387</v>
      </c>
      <c r="Q13" s="68">
        <v>134.43299999999999</v>
      </c>
      <c r="R13" s="68">
        <v>132.68279999999999</v>
      </c>
      <c r="S13" s="68">
        <v>135.99379999999999</v>
      </c>
      <c r="T13" s="68">
        <v>138.87049999999999</v>
      </c>
      <c r="U13" s="68">
        <v>141.84129999999999</v>
      </c>
      <c r="V13" s="68">
        <v>147.40270000000001</v>
      </c>
      <c r="W13" s="68">
        <v>152.55279999999999</v>
      </c>
      <c r="X13" s="68">
        <v>146.5198</v>
      </c>
      <c r="Y13" s="68">
        <v>141.35050000000001</v>
      </c>
      <c r="Z13" s="68">
        <v>133.19380000000001</v>
      </c>
      <c r="AA13" s="68">
        <v>140.10149999999999</v>
      </c>
      <c r="AB13" s="68">
        <v>148.54570000000001</v>
      </c>
      <c r="AC13" s="68">
        <v>146.8528</v>
      </c>
      <c r="AD13" s="68">
        <v>145.00579999999999</v>
      </c>
      <c r="AE13" s="68">
        <v>144.43459999999999</v>
      </c>
      <c r="AF13" s="68">
        <v>142.22300000000001</v>
      </c>
      <c r="AG13" s="68">
        <v>144.54249999999999</v>
      </c>
      <c r="AH13" s="68">
        <v>144.2878</v>
      </c>
      <c r="AI13" s="68">
        <v>142.58009999999999</v>
      </c>
      <c r="AJ13" s="68">
        <v>136.2329</v>
      </c>
      <c r="AK13" s="68">
        <v>137.86170000000001</v>
      </c>
      <c r="AL13" s="68">
        <v>138.76009999999999</v>
      </c>
      <c r="AM13" s="68">
        <v>143.952</v>
      </c>
      <c r="AN13" s="68">
        <v>145.3638</v>
      </c>
      <c r="AO13" s="68">
        <v>141.13919999999999</v>
      </c>
      <c r="AP13" s="68">
        <v>137.3895</v>
      </c>
      <c r="AQ13" s="68">
        <v>137.74709999999999</v>
      </c>
      <c r="AR13" s="68">
        <v>135.97309999999999</v>
      </c>
      <c r="AS13" s="68">
        <v>135.08949999999999</v>
      </c>
      <c r="AT13" s="68">
        <v>135.2149</v>
      </c>
      <c r="AU13" s="68">
        <v>130.68889999999999</v>
      </c>
      <c r="AV13" s="68">
        <v>132.67769999999999</v>
      </c>
      <c r="AW13" s="68">
        <v>133.36320000000001</v>
      </c>
      <c r="AX13" s="68">
        <v>133.84719999999999</v>
      </c>
      <c r="AY13" s="68">
        <v>132.1283</v>
      </c>
      <c r="AZ13" s="68">
        <v>127.8617</v>
      </c>
      <c r="BA13" s="68">
        <v>126.1818</v>
      </c>
      <c r="BB13" s="68">
        <v>122.3793</v>
      </c>
      <c r="BC13" s="68">
        <v>114.89019999999999</v>
      </c>
      <c r="BD13" s="68">
        <v>100.5241</v>
      </c>
      <c r="BE13" s="68">
        <v>88.915800000000004</v>
      </c>
      <c r="BF13" s="68">
        <v>94.988600000000005</v>
      </c>
      <c r="BG13" s="68">
        <v>93.686999999999998</v>
      </c>
      <c r="BH13" s="68">
        <v>98.514499999999998</v>
      </c>
      <c r="BI13" s="68">
        <v>98.037199999999999</v>
      </c>
      <c r="BJ13" s="68">
        <v>97.406400000000005</v>
      </c>
      <c r="BK13" s="68">
        <v>90.674800000000005</v>
      </c>
      <c r="BL13" s="68">
        <v>89.991799999999998</v>
      </c>
      <c r="BM13" s="68">
        <v>89.262799999999999</v>
      </c>
      <c r="BN13" s="68">
        <v>87.518699999999995</v>
      </c>
      <c r="BO13" s="68">
        <v>84.479799999999997</v>
      </c>
      <c r="BP13" s="68">
        <v>79.1113</v>
      </c>
      <c r="BQ13" s="68">
        <v>75.871499999999997</v>
      </c>
      <c r="BR13" s="68">
        <v>75.150999999999996</v>
      </c>
      <c r="BS13" s="68">
        <v>75.344800000000006</v>
      </c>
      <c r="BT13" s="68">
        <v>76.519099999999995</v>
      </c>
      <c r="BU13" s="68">
        <v>79.670299999999997</v>
      </c>
      <c r="BV13" s="68">
        <v>81.590500000000006</v>
      </c>
      <c r="BW13" s="68">
        <v>78.944400000000002</v>
      </c>
      <c r="BX13" s="68">
        <v>81.7958</v>
      </c>
      <c r="BY13" s="68">
        <v>82.082899999999995</v>
      </c>
      <c r="BZ13" s="68">
        <v>79.069000000000003</v>
      </c>
      <c r="CA13" s="68">
        <v>84.363299999999995</v>
      </c>
      <c r="CB13" s="68">
        <v>86.5809</v>
      </c>
      <c r="CC13" s="68">
        <v>87.101500000000001</v>
      </c>
      <c r="CD13" s="68">
        <v>87.595500000000001</v>
      </c>
      <c r="CE13" s="68">
        <v>87.105500000000006</v>
      </c>
      <c r="CF13" s="68">
        <v>84.356099999999998</v>
      </c>
      <c r="CG13" s="68">
        <v>82.484300000000005</v>
      </c>
      <c r="CH13" s="68">
        <v>82.378100000000003</v>
      </c>
      <c r="CI13" s="68">
        <v>85.141800000000003</v>
      </c>
      <c r="CJ13" s="68">
        <v>87.944400000000002</v>
      </c>
      <c r="CK13" s="68">
        <v>89.804000000000002</v>
      </c>
      <c r="CL13" s="68">
        <v>92.383899999999997</v>
      </c>
      <c r="CM13" s="68">
        <v>94.778499999999994</v>
      </c>
      <c r="CN13" s="68">
        <v>96.400899999999993</v>
      </c>
      <c r="CO13" s="68">
        <v>96.383899999999997</v>
      </c>
      <c r="CP13" s="68">
        <v>96.088399999999993</v>
      </c>
      <c r="CQ13" s="68">
        <v>96.746700000000004</v>
      </c>
      <c r="CR13" s="68">
        <v>104.62269999999999</v>
      </c>
      <c r="CS13" s="68">
        <v>101.90309999999999</v>
      </c>
      <c r="CT13" s="68">
        <v>105.5489</v>
      </c>
      <c r="CU13" s="68">
        <v>105.6288</v>
      </c>
      <c r="CV13" s="68">
        <v>107.4978</v>
      </c>
      <c r="CW13" s="68">
        <v>114.3283</v>
      </c>
      <c r="CX13" s="68">
        <v>107.6919</v>
      </c>
      <c r="CY13" s="68">
        <v>99.809899999999999</v>
      </c>
      <c r="CZ13" s="68">
        <v>95.370500000000007</v>
      </c>
      <c r="DA13" s="68">
        <v>97.119399999999999</v>
      </c>
      <c r="DB13" s="68">
        <v>97.695099999999996</v>
      </c>
      <c r="DC13" s="68">
        <v>99.169700000000006</v>
      </c>
      <c r="DD13" s="68">
        <v>97.095100000000002</v>
      </c>
      <c r="DE13" s="68">
        <v>92.123599999999996</v>
      </c>
      <c r="DF13" s="68">
        <v>89.501900000000006</v>
      </c>
      <c r="DG13" s="68">
        <v>89.139300000000006</v>
      </c>
      <c r="DH13" s="68">
        <v>87.883499999999998</v>
      </c>
      <c r="DI13" s="68">
        <v>84.134</v>
      </c>
      <c r="DJ13" s="68">
        <v>88.748099999999994</v>
      </c>
      <c r="DK13" s="68">
        <v>92.657600000000002</v>
      </c>
      <c r="DL13" s="68">
        <v>91.855800000000002</v>
      </c>
      <c r="DM13" s="68">
        <v>83.495400000000004</v>
      </c>
      <c r="DN13" s="68">
        <v>80.895600000000002</v>
      </c>
      <c r="DO13" s="68">
        <v>65.401799999999994</v>
      </c>
      <c r="DP13" s="68">
        <v>62.060299999999998</v>
      </c>
      <c r="DQ13" s="68">
        <v>74.413899999999998</v>
      </c>
      <c r="DR13" s="68">
        <v>76.891999999999996</v>
      </c>
      <c r="DS13" s="68">
        <v>75.365600000000001</v>
      </c>
      <c r="DT13" s="68">
        <v>73.246499999999997</v>
      </c>
      <c r="DU13" s="68">
        <v>69.324100000000001</v>
      </c>
      <c r="DV13" s="68">
        <v>66.738200000000006</v>
      </c>
      <c r="DW13" s="68">
        <v>73.853800000000007</v>
      </c>
      <c r="DX13" s="97">
        <v>77.582400000000007</v>
      </c>
      <c r="DY13" s="68">
        <v>80.590800000000002</v>
      </c>
      <c r="DZ13" s="68">
        <v>86.489199999999997</v>
      </c>
      <c r="EA13" s="68">
        <v>84.215500000000006</v>
      </c>
      <c r="EB13" s="68">
        <v>90.710700000000003</v>
      </c>
      <c r="EC13" s="68">
        <v>88.803200000000004</v>
      </c>
      <c r="ED13" s="68">
        <v>94.265299999999996</v>
      </c>
      <c r="EE13" s="68">
        <v>97.825599999999994</v>
      </c>
      <c r="EF13" s="68">
        <v>103.1855</v>
      </c>
      <c r="EG13" s="68">
        <v>115.0701</v>
      </c>
      <c r="EH13" s="68">
        <v>129.9221</v>
      </c>
      <c r="EI13" s="68">
        <v>133.2903</v>
      </c>
      <c r="EJ13" s="68">
        <v>152.5172</v>
      </c>
      <c r="EK13" s="68">
        <v>152.98699999999999</v>
      </c>
      <c r="EL13" s="68">
        <v>156.42070000000001</v>
      </c>
      <c r="EM13" s="68">
        <v>154.2063</v>
      </c>
      <c r="EN13" s="68">
        <v>175.6848</v>
      </c>
      <c r="EO13" s="68">
        <v>173.51849999999999</v>
      </c>
      <c r="EP13" s="68">
        <v>175.24289999999999</v>
      </c>
      <c r="EQ13" s="68">
        <v>182.98419999999999</v>
      </c>
      <c r="ER13" s="68">
        <v>193.3811</v>
      </c>
      <c r="ES13" s="68">
        <v>211.0864</v>
      </c>
      <c r="ET13" s="68">
        <v>194.70679999999999</v>
      </c>
      <c r="EU13" s="68">
        <v>166.53909999999999</v>
      </c>
      <c r="EV13" s="68">
        <v>190.2268</v>
      </c>
      <c r="EW13" s="68">
        <v>163.4573</v>
      </c>
      <c r="EX13" s="68">
        <v>161.23750000000001</v>
      </c>
      <c r="EY13" s="68">
        <v>162.1739</v>
      </c>
      <c r="EZ13" s="68">
        <v>135.83029999999999</v>
      </c>
      <c r="FA13" s="68">
        <v>150.60239999999999</v>
      </c>
      <c r="FB13" s="68">
        <v>144.35640000000001</v>
      </c>
      <c r="FC13" s="68">
        <v>157.24039999999999</v>
      </c>
      <c r="FD13" s="68">
        <v>152.94540000000001</v>
      </c>
      <c r="FE13" s="68">
        <v>165.37379999999999</v>
      </c>
      <c r="FF13" s="68">
        <v>147.3006</v>
      </c>
      <c r="FG13" s="68">
        <v>131.0068</v>
      </c>
      <c r="FH13" s="68">
        <v>114.57170000000001</v>
      </c>
      <c r="FI13" s="68">
        <v>126.7274</v>
      </c>
      <c r="FJ13" s="68">
        <v>121.8677</v>
      </c>
      <c r="FK13" s="68">
        <v>125.79730000000001</v>
      </c>
      <c r="FL13" s="68">
        <v>121.7734</v>
      </c>
      <c r="FM13" s="68">
        <v>118.66459999999999</v>
      </c>
      <c r="FN13" s="68">
        <v>120.42230000000001</v>
      </c>
      <c r="FO13" s="68">
        <v>120.99550000000001</v>
      </c>
      <c r="FP13" s="68">
        <v>126.0834</v>
      </c>
      <c r="FQ13" s="68">
        <v>129.1242</v>
      </c>
      <c r="FR13" s="68">
        <v>119.0556</v>
      </c>
      <c r="FS13" s="68">
        <v>119.621</v>
      </c>
      <c r="FT13" s="68">
        <v>121.0587</v>
      </c>
      <c r="FU13" s="68">
        <v>121.72750000000001</v>
      </c>
      <c r="FV13" s="68">
        <v>123.1073</v>
      </c>
      <c r="FW13" s="68">
        <v>117.92230000000001</v>
      </c>
      <c r="FX13" s="68">
        <v>109.42319999999999</v>
      </c>
      <c r="FY13" s="68">
        <v>112.8109</v>
      </c>
      <c r="FZ13" s="68">
        <v>121.8584</v>
      </c>
      <c r="GA13" s="68">
        <v>124.676</v>
      </c>
      <c r="GB13" s="68">
        <v>116.09139999999999</v>
      </c>
      <c r="GC13" s="68">
        <v>113.13079999999999</v>
      </c>
      <c r="GD13" s="68">
        <v>104.3246</v>
      </c>
      <c r="GE13" s="68">
        <v>100</v>
      </c>
      <c r="GF13" s="68">
        <v>96.561199999999999</v>
      </c>
      <c r="GG13" s="68">
        <v>102.1906</v>
      </c>
      <c r="GH13" s="68">
        <v>108.75279999999999</v>
      </c>
      <c r="GI13" s="67">
        <v>145.4024</v>
      </c>
    </row>
    <row r="14" spans="1:191" s="35" customFormat="1" ht="11.25" x14ac:dyDescent="0.2">
      <c r="A14" s="35" t="s">
        <v>2736</v>
      </c>
      <c r="B14" s="35" t="s">
        <v>5021</v>
      </c>
      <c r="C14" s="48" t="s">
        <v>3360</v>
      </c>
      <c r="D14" s="20" t="str">
        <f>IF(LEFT($I$1,1)="1",VLOOKUP($A14,PPI_IPI_PGA_PGAI!$A:$E,2,FALSE),IF(LEFT($I$1,1)="2",VLOOKUP($A14,PPI_IPI_PGA_PGAI!$A:$E,3,FALSE),IF(LEFT($I$1,1)="3",VLOOKUP($A14,PPI_IPI_PGA_PGAI!$A:$E,4,FALSE),VLOOKUP($A14,PPI_IPI_PGA_PGAI!$A:$E,5,FALSE))))</f>
        <v>Verarbeitete Produkte</v>
      </c>
      <c r="E14" s="9">
        <v>91.001000000000005</v>
      </c>
      <c r="G14" s="68">
        <v>105.6675</v>
      </c>
      <c r="H14" s="68">
        <v>105.74930000000001</v>
      </c>
      <c r="I14" s="68">
        <v>106.32859999999999</v>
      </c>
      <c r="J14" s="68">
        <v>106.8717</v>
      </c>
      <c r="K14" s="68">
        <v>107.1335</v>
      </c>
      <c r="L14" s="68">
        <v>107.10680000000001</v>
      </c>
      <c r="M14" s="68">
        <v>106.5163</v>
      </c>
      <c r="N14" s="68">
        <v>105.7157</v>
      </c>
      <c r="O14" s="68">
        <v>104.5363</v>
      </c>
      <c r="P14" s="68">
        <v>104.5171</v>
      </c>
      <c r="Q14" s="68">
        <v>103.8445</v>
      </c>
      <c r="R14" s="68">
        <v>103.3009</v>
      </c>
      <c r="S14" s="68">
        <v>103.7133</v>
      </c>
      <c r="T14" s="68">
        <v>103.5843</v>
      </c>
      <c r="U14" s="68">
        <v>104.0851</v>
      </c>
      <c r="V14" s="68">
        <v>104.4431</v>
      </c>
      <c r="W14" s="68">
        <v>104.3289</v>
      </c>
      <c r="X14" s="68">
        <v>103.9811</v>
      </c>
      <c r="Y14" s="68">
        <v>103.50409999999999</v>
      </c>
      <c r="Z14" s="68">
        <v>103.12949999999999</v>
      </c>
      <c r="AA14" s="68">
        <v>103.5498</v>
      </c>
      <c r="AB14" s="68">
        <v>103.919</v>
      </c>
      <c r="AC14" s="68">
        <v>103.77509999999999</v>
      </c>
      <c r="AD14" s="68">
        <v>103.4104</v>
      </c>
      <c r="AE14" s="68">
        <v>103.4649</v>
      </c>
      <c r="AF14" s="68">
        <v>103.3343</v>
      </c>
      <c r="AG14" s="68">
        <v>103.5527</v>
      </c>
      <c r="AH14" s="68">
        <v>103.4674</v>
      </c>
      <c r="AI14" s="68">
        <v>103.48739999999999</v>
      </c>
      <c r="AJ14" s="68">
        <v>103.2223</v>
      </c>
      <c r="AK14" s="68">
        <v>103.2704</v>
      </c>
      <c r="AL14" s="68">
        <v>103.2561</v>
      </c>
      <c r="AM14" s="68">
        <v>103.5368</v>
      </c>
      <c r="AN14" s="68">
        <v>103.6811</v>
      </c>
      <c r="AO14" s="68">
        <v>103.15389999999999</v>
      </c>
      <c r="AP14" s="68">
        <v>103.1747</v>
      </c>
      <c r="AQ14" s="68">
        <v>103.21680000000001</v>
      </c>
      <c r="AR14" s="68">
        <v>103.1691</v>
      </c>
      <c r="AS14" s="68">
        <v>102.586</v>
      </c>
      <c r="AT14" s="68">
        <v>102.63249999999999</v>
      </c>
      <c r="AU14" s="68">
        <v>102.45399999999999</v>
      </c>
      <c r="AV14" s="68">
        <v>102.39230000000001</v>
      </c>
      <c r="AW14" s="68">
        <v>102.4312</v>
      </c>
      <c r="AX14" s="68">
        <v>102.4628</v>
      </c>
      <c r="AY14" s="68">
        <v>102.2714</v>
      </c>
      <c r="AZ14" s="68">
        <v>102.2624</v>
      </c>
      <c r="BA14" s="68">
        <v>101.99639999999999</v>
      </c>
      <c r="BB14" s="68">
        <v>101.4637</v>
      </c>
      <c r="BC14" s="68">
        <v>100.86499999999999</v>
      </c>
      <c r="BD14" s="68">
        <v>100.038</v>
      </c>
      <c r="BE14" s="68">
        <v>98.357299999999995</v>
      </c>
      <c r="BF14" s="68">
        <v>98.690600000000003</v>
      </c>
      <c r="BG14" s="68">
        <v>96.551699999999997</v>
      </c>
      <c r="BH14" s="68">
        <v>95.966399999999993</v>
      </c>
      <c r="BI14" s="68">
        <v>95.911199999999994</v>
      </c>
      <c r="BJ14" s="68">
        <v>95.590299999999999</v>
      </c>
      <c r="BK14" s="68">
        <v>95.083799999999997</v>
      </c>
      <c r="BL14" s="68">
        <v>94.954099999999997</v>
      </c>
      <c r="BM14" s="68">
        <v>94.912499999999994</v>
      </c>
      <c r="BN14" s="68">
        <v>95.524900000000002</v>
      </c>
      <c r="BO14" s="68">
        <v>94.8827</v>
      </c>
      <c r="BP14" s="68">
        <v>94.405000000000001</v>
      </c>
      <c r="BQ14" s="68">
        <v>93.8446</v>
      </c>
      <c r="BR14" s="68">
        <v>93.777299999999997</v>
      </c>
      <c r="BS14" s="68">
        <v>94.0244</v>
      </c>
      <c r="BT14" s="68">
        <v>94.269900000000007</v>
      </c>
      <c r="BU14" s="68">
        <v>94.742000000000004</v>
      </c>
      <c r="BV14" s="68">
        <v>94.672799999999995</v>
      </c>
      <c r="BW14" s="68">
        <v>94.305499999999995</v>
      </c>
      <c r="BX14" s="68">
        <v>94.638199999999998</v>
      </c>
      <c r="BY14" s="68">
        <v>94.860399999999998</v>
      </c>
      <c r="BZ14" s="68">
        <v>94.908699999999996</v>
      </c>
      <c r="CA14" s="68">
        <v>95.006200000000007</v>
      </c>
      <c r="CB14" s="68">
        <v>95.361699999999999</v>
      </c>
      <c r="CC14" s="68">
        <v>95.341300000000004</v>
      </c>
      <c r="CD14" s="68">
        <v>95.302300000000002</v>
      </c>
      <c r="CE14" s="68">
        <v>95.112799999999993</v>
      </c>
      <c r="CF14" s="68">
        <v>95.005899999999997</v>
      </c>
      <c r="CG14" s="68">
        <v>94.992500000000007</v>
      </c>
      <c r="CH14" s="68">
        <v>94.924499999999995</v>
      </c>
      <c r="CI14" s="68">
        <v>95.479100000000003</v>
      </c>
      <c r="CJ14" s="68">
        <v>95.971699999999998</v>
      </c>
      <c r="CK14" s="68">
        <v>96.502200000000002</v>
      </c>
      <c r="CL14" s="68">
        <v>97.047300000000007</v>
      </c>
      <c r="CM14" s="68">
        <v>97.216800000000006</v>
      </c>
      <c r="CN14" s="68">
        <v>97.437799999999996</v>
      </c>
      <c r="CO14" s="68">
        <v>97.598500000000001</v>
      </c>
      <c r="CP14" s="68">
        <v>97.156499999999994</v>
      </c>
      <c r="CQ14" s="68">
        <v>97.728800000000007</v>
      </c>
      <c r="CR14" s="68">
        <v>98.370699999999999</v>
      </c>
      <c r="CS14" s="68">
        <v>98.753799999999998</v>
      </c>
      <c r="CT14" s="68">
        <v>98.779499999999999</v>
      </c>
      <c r="CU14" s="68">
        <v>98.818700000000007</v>
      </c>
      <c r="CV14" s="68">
        <v>98.798699999999997</v>
      </c>
      <c r="CW14" s="68">
        <v>99.078699999999998</v>
      </c>
      <c r="CX14" s="68">
        <v>99.161799999999999</v>
      </c>
      <c r="CY14" s="68">
        <v>98.351699999999994</v>
      </c>
      <c r="CZ14" s="68">
        <v>97.348699999999994</v>
      </c>
      <c r="DA14" s="68">
        <v>97.706199999999995</v>
      </c>
      <c r="DB14" s="68">
        <v>98.0822</v>
      </c>
      <c r="DC14" s="68">
        <v>98.062600000000003</v>
      </c>
      <c r="DD14" s="68">
        <v>98.217100000000002</v>
      </c>
      <c r="DE14" s="68">
        <v>97.661799999999999</v>
      </c>
      <c r="DF14" s="68">
        <v>97.710800000000006</v>
      </c>
      <c r="DG14" s="68">
        <v>97.4636</v>
      </c>
      <c r="DH14" s="68">
        <v>97.160899999999998</v>
      </c>
      <c r="DI14" s="68">
        <v>97.1614</v>
      </c>
      <c r="DJ14" s="68">
        <v>96.775899999999993</v>
      </c>
      <c r="DK14" s="68">
        <v>96.787400000000005</v>
      </c>
      <c r="DL14" s="68">
        <v>96.773700000000005</v>
      </c>
      <c r="DM14" s="68">
        <v>95.939099999999996</v>
      </c>
      <c r="DN14" s="68">
        <v>95.416300000000007</v>
      </c>
      <c r="DO14" s="68">
        <v>94.010300000000001</v>
      </c>
      <c r="DP14" s="68">
        <v>93.592500000000001</v>
      </c>
      <c r="DQ14" s="68">
        <v>94.096199999999996</v>
      </c>
      <c r="DR14" s="68">
        <v>94.329800000000006</v>
      </c>
      <c r="DS14" s="68">
        <v>94.080699999999993</v>
      </c>
      <c r="DT14" s="68">
        <v>94.1417</v>
      </c>
      <c r="DU14" s="68">
        <v>94.144000000000005</v>
      </c>
      <c r="DV14" s="68">
        <v>93.975099999999998</v>
      </c>
      <c r="DW14" s="68">
        <v>94.489599999999996</v>
      </c>
      <c r="DX14" s="97">
        <v>94.719800000000006</v>
      </c>
      <c r="DY14" s="68">
        <v>95.040499999999994</v>
      </c>
      <c r="DZ14" s="68">
        <v>95.636499999999998</v>
      </c>
      <c r="EA14" s="68">
        <v>96.379000000000005</v>
      </c>
      <c r="EB14" s="68">
        <v>97.197199999999995</v>
      </c>
      <c r="EC14" s="68">
        <v>97.58</v>
      </c>
      <c r="ED14" s="68">
        <v>98.171800000000005</v>
      </c>
      <c r="EE14" s="68">
        <v>98.713200000000001</v>
      </c>
      <c r="EF14" s="68">
        <v>98.837199999999996</v>
      </c>
      <c r="EG14" s="68">
        <v>99.5501</v>
      </c>
      <c r="EH14" s="68">
        <v>100.06310000000001</v>
      </c>
      <c r="EI14" s="68">
        <v>99.765600000000006</v>
      </c>
      <c r="EJ14" s="68">
        <v>99.962100000000007</v>
      </c>
      <c r="EK14" s="68">
        <v>100.8104</v>
      </c>
      <c r="EL14" s="68">
        <v>101.9372</v>
      </c>
      <c r="EM14" s="68">
        <v>103.83839999999999</v>
      </c>
      <c r="EN14" s="68">
        <v>105.04940000000001</v>
      </c>
      <c r="EO14" s="68">
        <v>105.7754</v>
      </c>
      <c r="EP14" s="68">
        <v>105.6486</v>
      </c>
      <c r="EQ14" s="68">
        <v>105.1614</v>
      </c>
      <c r="ER14" s="68">
        <v>105.1918</v>
      </c>
      <c r="ES14" s="68">
        <v>104.7377</v>
      </c>
      <c r="ET14" s="68">
        <v>104.7514</v>
      </c>
      <c r="EU14" s="68">
        <v>104.15689999999999</v>
      </c>
      <c r="EV14" s="68">
        <v>104.17359999999999</v>
      </c>
      <c r="EW14" s="68">
        <v>104.1375</v>
      </c>
      <c r="EX14" s="68">
        <v>104.4183</v>
      </c>
      <c r="EY14" s="68">
        <v>104.51</v>
      </c>
      <c r="EZ14" s="68">
        <v>103.812</v>
      </c>
      <c r="FA14" s="68">
        <v>103.7306</v>
      </c>
      <c r="FB14" s="68">
        <v>103.751</v>
      </c>
      <c r="FC14" s="68">
        <v>103.7037</v>
      </c>
      <c r="FD14" s="68">
        <v>103.6521</v>
      </c>
      <c r="FE14" s="68">
        <v>103.7199</v>
      </c>
      <c r="FF14" s="68">
        <v>103.1583</v>
      </c>
      <c r="FG14" s="68">
        <v>102.5359</v>
      </c>
      <c r="FH14" s="68">
        <v>101.875</v>
      </c>
      <c r="FI14" s="68">
        <v>101.83159999999999</v>
      </c>
      <c r="FJ14" s="68">
        <v>102.0222</v>
      </c>
      <c r="FK14" s="68">
        <v>102.50149999999999</v>
      </c>
      <c r="FL14" s="68">
        <v>102.4847</v>
      </c>
      <c r="FM14" s="68">
        <v>102.3908</v>
      </c>
      <c r="FN14" s="68">
        <v>102.5351</v>
      </c>
      <c r="FO14" s="68">
        <v>102.07040000000001</v>
      </c>
      <c r="FP14" s="68">
        <v>101.7486</v>
      </c>
      <c r="FQ14" s="68">
        <v>101.3783</v>
      </c>
      <c r="FR14" s="68">
        <v>101.24</v>
      </c>
      <c r="FS14" s="68">
        <v>101.17959999999999</v>
      </c>
      <c r="FT14" s="68">
        <v>101.3593</v>
      </c>
      <c r="FU14" s="68">
        <v>101.4619</v>
      </c>
      <c r="FV14" s="68">
        <v>101.4267</v>
      </c>
      <c r="FW14" s="68">
        <v>101.6681</v>
      </c>
      <c r="FX14" s="68">
        <v>101.1097</v>
      </c>
      <c r="FY14" s="68">
        <v>100.9834</v>
      </c>
      <c r="FZ14" s="68">
        <v>100.93129999999999</v>
      </c>
      <c r="GA14" s="68">
        <v>100.6769</v>
      </c>
      <c r="GB14" s="68">
        <v>100.49850000000001</v>
      </c>
      <c r="GC14" s="68">
        <v>100.3098</v>
      </c>
      <c r="GD14" s="68">
        <v>100.23860000000001</v>
      </c>
      <c r="GE14" s="68">
        <v>100</v>
      </c>
      <c r="GF14" s="68">
        <v>99.677599999999998</v>
      </c>
      <c r="GG14" s="68">
        <v>99.409700000000001</v>
      </c>
      <c r="GH14" s="68">
        <v>99.652500000000003</v>
      </c>
      <c r="GI14" s="67">
        <v>100.5628</v>
      </c>
    </row>
    <row r="15" spans="1:191" s="35" customFormat="1" ht="11.25" x14ac:dyDescent="0.2">
      <c r="A15" s="35" t="s">
        <v>2737</v>
      </c>
      <c r="B15" s="35" t="s">
        <v>5022</v>
      </c>
      <c r="C15" s="48" t="s">
        <v>3361</v>
      </c>
      <c r="D15" s="22" t="str">
        <f>IF(LEFT($I$1,1)="1",VLOOKUP($A15,PPI_IPI_PGA_PGAI!$A:$E,2,FALSE),IF(LEFT($I$1,1)="2",VLOOKUP($A15,PPI_IPI_PGA_PGAI!$A:$E,3,FALSE),IF(LEFT($I$1,1)="3",VLOOKUP($A15,PPI_IPI_PGA_PGAI!$A:$E,4,FALSE),VLOOKUP($A15,PPI_IPI_PGA_PGAI!$A:$E,5,FALSE))))</f>
        <v>Nahrungs- und Futtermittel</v>
      </c>
      <c r="E15" s="9">
        <v>8.8254999999999999</v>
      </c>
      <c r="G15" s="68">
        <v>89.692499999999995</v>
      </c>
      <c r="H15" s="68">
        <v>89.850200000000001</v>
      </c>
      <c r="I15" s="68">
        <v>89.726600000000005</v>
      </c>
      <c r="J15" s="68">
        <v>89.874799999999993</v>
      </c>
      <c r="K15" s="68">
        <v>90.386700000000005</v>
      </c>
      <c r="L15" s="68">
        <v>90.32</v>
      </c>
      <c r="M15" s="68">
        <v>90.378</v>
      </c>
      <c r="N15" s="68">
        <v>89.639099999999999</v>
      </c>
      <c r="O15" s="68">
        <v>89.444100000000006</v>
      </c>
      <c r="P15" s="68">
        <v>89.102400000000003</v>
      </c>
      <c r="Q15" s="68">
        <v>88.962900000000005</v>
      </c>
      <c r="R15" s="68">
        <v>88.859300000000005</v>
      </c>
      <c r="S15" s="68">
        <v>89.035200000000003</v>
      </c>
      <c r="T15" s="68">
        <v>88.599699999999999</v>
      </c>
      <c r="U15" s="68">
        <v>88.531099999999995</v>
      </c>
      <c r="V15" s="68">
        <v>88.503200000000007</v>
      </c>
      <c r="W15" s="68">
        <v>88.788899999999998</v>
      </c>
      <c r="X15" s="68">
        <v>88.924300000000002</v>
      </c>
      <c r="Y15" s="68">
        <v>89.131500000000003</v>
      </c>
      <c r="Z15" s="68">
        <v>88.898300000000006</v>
      </c>
      <c r="AA15" s="68">
        <v>88.712599999999995</v>
      </c>
      <c r="AB15" s="68">
        <v>88.772999999999996</v>
      </c>
      <c r="AC15" s="68">
        <v>88.973200000000006</v>
      </c>
      <c r="AD15" s="68">
        <v>89.05</v>
      </c>
      <c r="AE15" s="68">
        <v>89.471199999999996</v>
      </c>
      <c r="AF15" s="68">
        <v>89.293499999999995</v>
      </c>
      <c r="AG15" s="68">
        <v>89.499099999999999</v>
      </c>
      <c r="AH15" s="68">
        <v>89.729200000000006</v>
      </c>
      <c r="AI15" s="68">
        <v>89.846199999999996</v>
      </c>
      <c r="AJ15" s="68">
        <v>89.790999999999997</v>
      </c>
      <c r="AK15" s="68">
        <v>89.849400000000003</v>
      </c>
      <c r="AL15" s="68">
        <v>89.830699999999993</v>
      </c>
      <c r="AM15" s="68">
        <v>89.885300000000001</v>
      </c>
      <c r="AN15" s="68">
        <v>89.957700000000003</v>
      </c>
      <c r="AO15" s="68">
        <v>90.211600000000004</v>
      </c>
      <c r="AP15" s="68">
        <v>90.046400000000006</v>
      </c>
      <c r="AQ15" s="68">
        <v>90.128699999999995</v>
      </c>
      <c r="AR15" s="68">
        <v>90.179299999999998</v>
      </c>
      <c r="AS15" s="68">
        <v>90.118300000000005</v>
      </c>
      <c r="AT15" s="68">
        <v>90.300399999999996</v>
      </c>
      <c r="AU15" s="68">
        <v>90.947199999999995</v>
      </c>
      <c r="AV15" s="68">
        <v>90.971400000000003</v>
      </c>
      <c r="AW15" s="68">
        <v>90.871799999999993</v>
      </c>
      <c r="AX15" s="68">
        <v>90.960700000000003</v>
      </c>
      <c r="AY15" s="68">
        <v>90.758700000000005</v>
      </c>
      <c r="AZ15" s="68">
        <v>90.526600000000002</v>
      </c>
      <c r="BA15" s="68">
        <v>90.202200000000005</v>
      </c>
      <c r="BB15" s="68">
        <v>89.684200000000004</v>
      </c>
      <c r="BC15" s="68">
        <v>89.617599999999996</v>
      </c>
      <c r="BD15" s="68">
        <v>89.3035</v>
      </c>
      <c r="BE15" s="68">
        <v>88.749499999999998</v>
      </c>
      <c r="BF15" s="68">
        <v>88.897300000000001</v>
      </c>
      <c r="BG15" s="68">
        <v>88.055099999999996</v>
      </c>
      <c r="BH15" s="68">
        <v>88.027500000000003</v>
      </c>
      <c r="BI15" s="68">
        <v>88.116399999999999</v>
      </c>
      <c r="BJ15" s="68">
        <v>88.191400000000002</v>
      </c>
      <c r="BK15" s="68">
        <v>88.139200000000002</v>
      </c>
      <c r="BL15" s="68">
        <v>88.047200000000004</v>
      </c>
      <c r="BM15" s="68">
        <v>88.181899999999999</v>
      </c>
      <c r="BN15" s="68">
        <v>88.235200000000006</v>
      </c>
      <c r="BO15" s="68">
        <v>88.385300000000001</v>
      </c>
      <c r="BP15" s="68">
        <v>88.308199999999999</v>
      </c>
      <c r="BQ15" s="68">
        <v>88.077699999999993</v>
      </c>
      <c r="BR15" s="68">
        <v>87.652600000000007</v>
      </c>
      <c r="BS15" s="68">
        <v>88.035499999999999</v>
      </c>
      <c r="BT15" s="68">
        <v>88.349500000000006</v>
      </c>
      <c r="BU15" s="68">
        <v>88.490200000000002</v>
      </c>
      <c r="BV15" s="68">
        <v>88.794799999999995</v>
      </c>
      <c r="BW15" s="68">
        <v>88.459100000000007</v>
      </c>
      <c r="BX15" s="68">
        <v>88.274699999999996</v>
      </c>
      <c r="BY15" s="68">
        <v>88.302599999999998</v>
      </c>
      <c r="BZ15" s="68">
        <v>88.254499999999993</v>
      </c>
      <c r="CA15" s="68">
        <v>88.052599999999998</v>
      </c>
      <c r="CB15" s="68">
        <v>87.9084</v>
      </c>
      <c r="CC15" s="68">
        <v>87.833600000000004</v>
      </c>
      <c r="CD15" s="68">
        <v>87.698099999999997</v>
      </c>
      <c r="CE15" s="68">
        <v>87.938400000000001</v>
      </c>
      <c r="CF15" s="68">
        <v>88.021900000000002</v>
      </c>
      <c r="CG15" s="68">
        <v>88.197999999999993</v>
      </c>
      <c r="CH15" s="68">
        <v>88.248800000000003</v>
      </c>
      <c r="CI15" s="68">
        <v>87.907399999999996</v>
      </c>
      <c r="CJ15" s="68">
        <v>88.160499999999999</v>
      </c>
      <c r="CK15" s="68">
        <v>88.195400000000006</v>
      </c>
      <c r="CL15" s="68">
        <v>88.2226</v>
      </c>
      <c r="CM15" s="68">
        <v>88.790300000000002</v>
      </c>
      <c r="CN15" s="68">
        <v>88.560199999999995</v>
      </c>
      <c r="CO15" s="68">
        <v>88.388499999999993</v>
      </c>
      <c r="CP15" s="68">
        <v>88.474100000000007</v>
      </c>
      <c r="CQ15" s="68">
        <v>88.634299999999996</v>
      </c>
      <c r="CR15" s="68">
        <v>89.086600000000004</v>
      </c>
      <c r="CS15" s="68">
        <v>89.281700000000001</v>
      </c>
      <c r="CT15" s="68">
        <v>89.302400000000006</v>
      </c>
      <c r="CU15" s="68">
        <v>88.906700000000001</v>
      </c>
      <c r="CV15" s="68">
        <v>88.691800000000001</v>
      </c>
      <c r="CW15" s="68">
        <v>88.827200000000005</v>
      </c>
      <c r="CX15" s="68">
        <v>88.932699999999997</v>
      </c>
      <c r="CY15" s="68">
        <v>88.900599999999997</v>
      </c>
      <c r="CZ15" s="68">
        <v>88.9285</v>
      </c>
      <c r="DA15" s="68">
        <v>89.274600000000007</v>
      </c>
      <c r="DB15" s="68">
        <v>89.203599999999994</v>
      </c>
      <c r="DC15" s="68">
        <v>89.398399999999995</v>
      </c>
      <c r="DD15" s="68">
        <v>89.486999999999995</v>
      </c>
      <c r="DE15" s="68">
        <v>89.403300000000002</v>
      </c>
      <c r="DF15" s="68">
        <v>89.348500000000001</v>
      </c>
      <c r="DG15" s="68">
        <v>89.334699999999998</v>
      </c>
      <c r="DH15" s="68">
        <v>89.049499999999995</v>
      </c>
      <c r="DI15" s="68">
        <v>89.166499999999999</v>
      </c>
      <c r="DJ15" s="68">
        <v>89.249099999999999</v>
      </c>
      <c r="DK15" s="68">
        <v>89.636099999999999</v>
      </c>
      <c r="DL15" s="68">
        <v>89.548900000000003</v>
      </c>
      <c r="DM15" s="68">
        <v>89.680400000000006</v>
      </c>
      <c r="DN15" s="68">
        <v>89.297799999999995</v>
      </c>
      <c r="DO15" s="68">
        <v>89.205299999999994</v>
      </c>
      <c r="DP15" s="68">
        <v>89.308499999999995</v>
      </c>
      <c r="DQ15" s="68">
        <v>89.544600000000003</v>
      </c>
      <c r="DR15" s="68">
        <v>89.658699999999996</v>
      </c>
      <c r="DS15" s="68">
        <v>89.773200000000003</v>
      </c>
      <c r="DT15" s="68">
        <v>90.059299999999993</v>
      </c>
      <c r="DU15" s="68">
        <v>90.1447</v>
      </c>
      <c r="DV15" s="68">
        <v>90.136200000000002</v>
      </c>
      <c r="DW15" s="68">
        <v>90.011799999999994</v>
      </c>
      <c r="DX15" s="97">
        <v>89.857799999999997</v>
      </c>
      <c r="DY15" s="68">
        <v>89.471999999999994</v>
      </c>
      <c r="DZ15" s="68">
        <v>89.885599999999997</v>
      </c>
      <c r="EA15" s="68">
        <v>90.46</v>
      </c>
      <c r="EB15" s="68">
        <v>90.665999999999997</v>
      </c>
      <c r="EC15" s="68">
        <v>90.998400000000004</v>
      </c>
      <c r="ED15" s="68">
        <v>90.866699999999994</v>
      </c>
      <c r="EE15" s="68">
        <v>90.56</v>
      </c>
      <c r="EF15" s="68">
        <v>90.703500000000005</v>
      </c>
      <c r="EG15" s="68">
        <v>90.852500000000006</v>
      </c>
      <c r="EH15" s="68">
        <v>90.876000000000005</v>
      </c>
      <c r="EI15" s="68">
        <v>90.995599999999996</v>
      </c>
      <c r="EJ15" s="68">
        <v>91.173400000000001</v>
      </c>
      <c r="EK15" s="68">
        <v>91.000799999999998</v>
      </c>
      <c r="EL15" s="68">
        <v>91.991799999999998</v>
      </c>
      <c r="EM15" s="68">
        <v>92.598200000000006</v>
      </c>
      <c r="EN15" s="68">
        <v>93.046800000000005</v>
      </c>
      <c r="EO15" s="68">
        <v>93.987700000000004</v>
      </c>
      <c r="EP15" s="68">
        <v>93.814899999999994</v>
      </c>
      <c r="EQ15" s="68">
        <v>93.300700000000006</v>
      </c>
      <c r="ER15" s="68">
        <v>93.913300000000007</v>
      </c>
      <c r="ES15" s="68">
        <v>93.850899999999996</v>
      </c>
      <c r="ET15" s="68">
        <v>93.938599999999994</v>
      </c>
      <c r="EU15" s="68">
        <v>94.445499999999996</v>
      </c>
      <c r="EV15" s="68">
        <v>94.454899999999995</v>
      </c>
      <c r="EW15" s="68">
        <v>94.324700000000007</v>
      </c>
      <c r="EX15" s="68">
        <v>96.5989</v>
      </c>
      <c r="EY15" s="68">
        <v>96.6721</v>
      </c>
      <c r="EZ15" s="68">
        <v>96.586500000000001</v>
      </c>
      <c r="FA15" s="68">
        <v>96.4953</v>
      </c>
      <c r="FB15" s="68">
        <v>96.624799999999993</v>
      </c>
      <c r="FC15" s="68">
        <v>96.543499999999995</v>
      </c>
      <c r="FD15" s="68">
        <v>96.423299999999998</v>
      </c>
      <c r="FE15" s="68">
        <v>96.562799999999996</v>
      </c>
      <c r="FF15" s="68">
        <v>96.614500000000007</v>
      </c>
      <c r="FG15" s="68">
        <v>96.736900000000006</v>
      </c>
      <c r="FH15" s="68">
        <v>96.642099999999999</v>
      </c>
      <c r="FI15" s="68">
        <v>96.904899999999998</v>
      </c>
      <c r="FJ15" s="68">
        <v>96.898099999999999</v>
      </c>
      <c r="FK15" s="68">
        <v>97.481099999999998</v>
      </c>
      <c r="FL15" s="68">
        <v>97.68</v>
      </c>
      <c r="FM15" s="68">
        <v>97.946100000000001</v>
      </c>
      <c r="FN15" s="68">
        <v>97.937299999999993</v>
      </c>
      <c r="FO15" s="68">
        <v>97.9114</v>
      </c>
      <c r="FP15" s="68">
        <v>98.486500000000007</v>
      </c>
      <c r="FQ15" s="68">
        <v>98.417299999999997</v>
      </c>
      <c r="FR15" s="68">
        <v>98.708299999999994</v>
      </c>
      <c r="FS15" s="68">
        <v>99.326300000000003</v>
      </c>
      <c r="FT15" s="68">
        <v>99.490399999999994</v>
      </c>
      <c r="FU15" s="68">
        <v>99.443700000000007</v>
      </c>
      <c r="FV15" s="68">
        <v>99.981800000000007</v>
      </c>
      <c r="FW15" s="68">
        <v>100.35639999999999</v>
      </c>
      <c r="FX15" s="68">
        <v>100.4271</v>
      </c>
      <c r="FY15" s="68">
        <v>100.8745</v>
      </c>
      <c r="FZ15" s="68">
        <v>100.87990000000001</v>
      </c>
      <c r="GA15" s="68">
        <v>100.965</v>
      </c>
      <c r="GB15" s="68">
        <v>100.8471</v>
      </c>
      <c r="GC15" s="68">
        <v>100.6767</v>
      </c>
      <c r="GD15" s="68">
        <v>100.444</v>
      </c>
      <c r="GE15" s="68">
        <v>100</v>
      </c>
      <c r="GF15" s="68">
        <v>99.907200000000003</v>
      </c>
      <c r="GG15" s="68">
        <v>99.499499999999998</v>
      </c>
      <c r="GH15" s="68">
        <v>99.020499999999998</v>
      </c>
      <c r="GI15" s="67">
        <v>99.052499999999995</v>
      </c>
    </row>
    <row r="16" spans="1:191" s="35" customFormat="1" ht="11.25" x14ac:dyDescent="0.2">
      <c r="A16" s="35" t="s">
        <v>2784</v>
      </c>
      <c r="B16" s="35" t="s">
        <v>5023</v>
      </c>
      <c r="C16" s="48" t="s">
        <v>3362</v>
      </c>
      <c r="D16" s="21" t="str">
        <f>IF(LEFT($I$1,1)="1",VLOOKUP($A16,PPI_IPI_PGA_PGAI!$A:$E,2,FALSE),IF(LEFT($I$1,1)="2",VLOOKUP($A16,PPI_IPI_PGA_PGAI!$A:$E,3,FALSE),IF(LEFT($I$1,1)="3",VLOOKUP($A16,PPI_IPI_PGA_PGAI!$A:$E,4,FALSE),VLOOKUP($A16,PPI_IPI_PGA_PGAI!$A:$E,5,FALSE))))</f>
        <v>Getränke</v>
      </c>
      <c r="E16" s="9">
        <v>1.0321</v>
      </c>
      <c r="G16" s="68">
        <v>93.820099999999996</v>
      </c>
      <c r="H16" s="68">
        <v>93.885800000000003</v>
      </c>
      <c r="I16" s="68">
        <v>93.885800000000003</v>
      </c>
      <c r="J16" s="68">
        <v>93.885800000000003</v>
      </c>
      <c r="K16" s="68">
        <v>93.683999999999997</v>
      </c>
      <c r="L16" s="68">
        <v>93.683999999999997</v>
      </c>
      <c r="M16" s="68">
        <v>93.683999999999997</v>
      </c>
      <c r="N16" s="68">
        <v>93.558800000000005</v>
      </c>
      <c r="O16" s="68">
        <v>93.558800000000005</v>
      </c>
      <c r="P16" s="68">
        <v>93.558800000000005</v>
      </c>
      <c r="Q16" s="68">
        <v>93.375100000000003</v>
      </c>
      <c r="R16" s="68">
        <v>93.375100000000003</v>
      </c>
      <c r="S16" s="68">
        <v>93.375100000000003</v>
      </c>
      <c r="T16" s="68">
        <v>93.000299999999996</v>
      </c>
      <c r="U16" s="68">
        <v>93.000299999999996</v>
      </c>
      <c r="V16" s="68">
        <v>93.000299999999996</v>
      </c>
      <c r="W16" s="68">
        <v>92.680899999999994</v>
      </c>
      <c r="X16" s="68">
        <v>92.680899999999994</v>
      </c>
      <c r="Y16" s="68">
        <v>92.680899999999994</v>
      </c>
      <c r="Z16" s="68">
        <v>92.237799999999993</v>
      </c>
      <c r="AA16" s="68">
        <v>92.237799999999993</v>
      </c>
      <c r="AB16" s="68">
        <v>92.237799999999993</v>
      </c>
      <c r="AC16" s="68">
        <v>92.490300000000005</v>
      </c>
      <c r="AD16" s="68">
        <v>92.490300000000005</v>
      </c>
      <c r="AE16" s="68">
        <v>92.490300000000005</v>
      </c>
      <c r="AF16" s="68">
        <v>92.208100000000002</v>
      </c>
      <c r="AG16" s="68">
        <v>92.208100000000002</v>
      </c>
      <c r="AH16" s="68">
        <v>92.208100000000002</v>
      </c>
      <c r="AI16" s="68">
        <v>93.0154</v>
      </c>
      <c r="AJ16" s="68">
        <v>93.0154</v>
      </c>
      <c r="AK16" s="68">
        <v>93.0154</v>
      </c>
      <c r="AL16" s="68">
        <v>92.994799999999998</v>
      </c>
      <c r="AM16" s="68">
        <v>92.994799999999998</v>
      </c>
      <c r="AN16" s="68">
        <v>92.994799999999998</v>
      </c>
      <c r="AO16" s="68">
        <v>93.206100000000006</v>
      </c>
      <c r="AP16" s="68">
        <v>93.206100000000006</v>
      </c>
      <c r="AQ16" s="68">
        <v>93.206100000000006</v>
      </c>
      <c r="AR16" s="68">
        <v>93.476600000000005</v>
      </c>
      <c r="AS16" s="68">
        <v>93.476600000000005</v>
      </c>
      <c r="AT16" s="68">
        <v>93.476600000000005</v>
      </c>
      <c r="AU16" s="68">
        <v>93.7119</v>
      </c>
      <c r="AV16" s="68">
        <v>93.7119</v>
      </c>
      <c r="AW16" s="68">
        <v>93.7119</v>
      </c>
      <c r="AX16" s="68">
        <v>93.977400000000003</v>
      </c>
      <c r="AY16" s="68">
        <v>93.977400000000003</v>
      </c>
      <c r="AZ16" s="68">
        <v>93.977400000000003</v>
      </c>
      <c r="BA16" s="68">
        <v>93.913600000000002</v>
      </c>
      <c r="BB16" s="68">
        <v>93.913600000000002</v>
      </c>
      <c r="BC16" s="68">
        <v>93.913600000000002</v>
      </c>
      <c r="BD16" s="68">
        <v>93.752499999999998</v>
      </c>
      <c r="BE16" s="68">
        <v>93.752499999999998</v>
      </c>
      <c r="BF16" s="68">
        <v>93.752499999999998</v>
      </c>
      <c r="BG16" s="68">
        <v>91.8643</v>
      </c>
      <c r="BH16" s="68">
        <v>91.8643</v>
      </c>
      <c r="BI16" s="68">
        <v>91.8643</v>
      </c>
      <c r="BJ16" s="68">
        <v>91.898700000000005</v>
      </c>
      <c r="BK16" s="68">
        <v>91.898700000000005</v>
      </c>
      <c r="BL16" s="68">
        <v>91.898700000000005</v>
      </c>
      <c r="BM16" s="68">
        <v>91.942599999999999</v>
      </c>
      <c r="BN16" s="68">
        <v>91.942599999999999</v>
      </c>
      <c r="BO16" s="68">
        <v>91.942599999999999</v>
      </c>
      <c r="BP16" s="68">
        <v>91.942599999999999</v>
      </c>
      <c r="BQ16" s="68">
        <v>91.942599999999999</v>
      </c>
      <c r="BR16" s="68">
        <v>91.919700000000006</v>
      </c>
      <c r="BS16" s="68">
        <v>91.919700000000006</v>
      </c>
      <c r="BT16" s="68">
        <v>91.919700000000006</v>
      </c>
      <c r="BU16" s="68">
        <v>92.462699999999998</v>
      </c>
      <c r="BV16" s="68">
        <v>92.462699999999998</v>
      </c>
      <c r="BW16" s="68">
        <v>92.462699999999998</v>
      </c>
      <c r="BX16" s="68">
        <v>92.4101</v>
      </c>
      <c r="BY16" s="68">
        <v>92.4101</v>
      </c>
      <c r="BZ16" s="68">
        <v>92.4101</v>
      </c>
      <c r="CA16" s="68">
        <v>92.105199999999996</v>
      </c>
      <c r="CB16" s="68">
        <v>92.105199999999996</v>
      </c>
      <c r="CC16" s="68">
        <v>92.105199999999996</v>
      </c>
      <c r="CD16" s="68">
        <v>92.505899999999997</v>
      </c>
      <c r="CE16" s="68">
        <v>92.505899999999997</v>
      </c>
      <c r="CF16" s="68">
        <v>92.505899999999997</v>
      </c>
      <c r="CG16" s="68">
        <v>92.530699999999996</v>
      </c>
      <c r="CH16" s="68">
        <v>92.530699999999996</v>
      </c>
      <c r="CI16" s="68">
        <v>92.530699999999996</v>
      </c>
      <c r="CJ16" s="68">
        <v>92.950599999999994</v>
      </c>
      <c r="CK16" s="68">
        <v>92.950599999999994</v>
      </c>
      <c r="CL16" s="68">
        <v>92.950599999999994</v>
      </c>
      <c r="CM16" s="68">
        <v>92.905799999999999</v>
      </c>
      <c r="CN16" s="68">
        <v>92.905799999999999</v>
      </c>
      <c r="CO16" s="68">
        <v>92.905799999999999</v>
      </c>
      <c r="CP16" s="68">
        <v>92.892799999999994</v>
      </c>
      <c r="CQ16" s="68">
        <v>92.892799999999994</v>
      </c>
      <c r="CR16" s="68">
        <v>92.892799999999994</v>
      </c>
      <c r="CS16" s="68">
        <v>94.647300000000001</v>
      </c>
      <c r="CT16" s="68">
        <v>94.647300000000001</v>
      </c>
      <c r="CU16" s="68">
        <v>94.647300000000001</v>
      </c>
      <c r="CV16" s="68">
        <v>94.905100000000004</v>
      </c>
      <c r="CW16" s="68">
        <v>94.905100000000004</v>
      </c>
      <c r="CX16" s="68">
        <v>94.905100000000004</v>
      </c>
      <c r="CY16" s="68">
        <v>95.121600000000001</v>
      </c>
      <c r="CZ16" s="68">
        <v>95.121600000000001</v>
      </c>
      <c r="DA16" s="68">
        <v>95.121600000000001</v>
      </c>
      <c r="DB16" s="68">
        <v>95.786500000000004</v>
      </c>
      <c r="DC16" s="68">
        <v>95.786500000000004</v>
      </c>
      <c r="DD16" s="68">
        <v>95.786500000000004</v>
      </c>
      <c r="DE16" s="68">
        <v>96.201599999999999</v>
      </c>
      <c r="DF16" s="68">
        <v>96.201599999999999</v>
      </c>
      <c r="DG16" s="68">
        <v>96.201599999999999</v>
      </c>
      <c r="DH16" s="68">
        <v>96.416200000000003</v>
      </c>
      <c r="DI16" s="68">
        <v>96.416200000000003</v>
      </c>
      <c r="DJ16" s="68">
        <v>96.416200000000003</v>
      </c>
      <c r="DK16" s="68">
        <v>96.602599999999995</v>
      </c>
      <c r="DL16" s="68">
        <v>96.602599999999995</v>
      </c>
      <c r="DM16" s="68">
        <v>96.602599999999995</v>
      </c>
      <c r="DN16" s="68">
        <v>96.448400000000007</v>
      </c>
      <c r="DO16" s="68">
        <v>96.448400000000007</v>
      </c>
      <c r="DP16" s="68">
        <v>96.448400000000007</v>
      </c>
      <c r="DQ16" s="68">
        <v>95.527299999999997</v>
      </c>
      <c r="DR16" s="68">
        <v>95.527299999999997</v>
      </c>
      <c r="DS16" s="68">
        <v>95.527299999999997</v>
      </c>
      <c r="DT16" s="68">
        <v>95.495999999999995</v>
      </c>
      <c r="DU16" s="68">
        <v>95.495999999999995</v>
      </c>
      <c r="DV16" s="68">
        <v>95.495999999999995</v>
      </c>
      <c r="DW16" s="68">
        <v>95.2774</v>
      </c>
      <c r="DX16" s="97">
        <v>95.2774</v>
      </c>
      <c r="DY16" s="68">
        <v>95.2774</v>
      </c>
      <c r="DZ16" s="68">
        <v>95.324799999999996</v>
      </c>
      <c r="EA16" s="68">
        <v>95.324799999999996</v>
      </c>
      <c r="EB16" s="68">
        <v>95.324799999999996</v>
      </c>
      <c r="EC16" s="68">
        <v>95.820800000000006</v>
      </c>
      <c r="ED16" s="68">
        <v>95.820800000000006</v>
      </c>
      <c r="EE16" s="68">
        <v>95.820800000000006</v>
      </c>
      <c r="EF16" s="68">
        <v>95.538600000000002</v>
      </c>
      <c r="EG16" s="68">
        <v>95.538600000000002</v>
      </c>
      <c r="EH16" s="68">
        <v>95.538600000000002</v>
      </c>
      <c r="EI16" s="68">
        <v>95.569900000000004</v>
      </c>
      <c r="EJ16" s="68">
        <v>95.569900000000004</v>
      </c>
      <c r="EK16" s="68">
        <v>95.569900000000004</v>
      </c>
      <c r="EL16" s="68">
        <v>95.692499999999995</v>
      </c>
      <c r="EM16" s="68">
        <v>95.692499999999995</v>
      </c>
      <c r="EN16" s="68">
        <v>95.692499999999995</v>
      </c>
      <c r="EO16" s="68">
        <v>96.877399999999994</v>
      </c>
      <c r="EP16" s="68">
        <v>96.877399999999994</v>
      </c>
      <c r="EQ16" s="68">
        <v>96.877399999999994</v>
      </c>
      <c r="ER16" s="68">
        <v>97.298400000000001</v>
      </c>
      <c r="ES16" s="68">
        <v>97.298400000000001</v>
      </c>
      <c r="ET16" s="68">
        <v>97.298400000000001</v>
      </c>
      <c r="EU16" s="68">
        <v>97.8446</v>
      </c>
      <c r="EV16" s="68">
        <v>97.8446</v>
      </c>
      <c r="EW16" s="68">
        <v>97.8446</v>
      </c>
      <c r="EX16" s="68">
        <v>98.965800000000002</v>
      </c>
      <c r="EY16" s="68">
        <v>98.965800000000002</v>
      </c>
      <c r="EZ16" s="68">
        <v>98.965800000000002</v>
      </c>
      <c r="FA16" s="68">
        <v>99.892399999999995</v>
      </c>
      <c r="FB16" s="68">
        <v>99.892399999999995</v>
      </c>
      <c r="FC16" s="68">
        <v>99.892399999999995</v>
      </c>
      <c r="FD16" s="68">
        <v>100.09139999999999</v>
      </c>
      <c r="FE16" s="68">
        <v>100.09139999999999</v>
      </c>
      <c r="FF16" s="68">
        <v>100.09139999999999</v>
      </c>
      <c r="FG16" s="68">
        <v>100.09139999999999</v>
      </c>
      <c r="FH16" s="68">
        <v>100.09139999999999</v>
      </c>
      <c r="FI16" s="68">
        <v>100.09139999999999</v>
      </c>
      <c r="FJ16" s="68">
        <v>99.867599999999996</v>
      </c>
      <c r="FK16" s="68">
        <v>99.867599999999996</v>
      </c>
      <c r="FL16" s="68">
        <v>99.867599999999996</v>
      </c>
      <c r="FM16" s="68">
        <v>101.1268</v>
      </c>
      <c r="FN16" s="68">
        <v>101.1268</v>
      </c>
      <c r="FO16" s="68">
        <v>101.1268</v>
      </c>
      <c r="FP16" s="68">
        <v>100.96469999999999</v>
      </c>
      <c r="FQ16" s="68">
        <v>100.96469999999999</v>
      </c>
      <c r="FR16" s="68">
        <v>100.96469999999999</v>
      </c>
      <c r="FS16" s="68">
        <v>100.89960000000001</v>
      </c>
      <c r="FT16" s="68">
        <v>100.89960000000001</v>
      </c>
      <c r="FU16" s="68">
        <v>100.89960000000001</v>
      </c>
      <c r="FV16" s="68">
        <v>100.7831</v>
      </c>
      <c r="FW16" s="68">
        <v>100.7831</v>
      </c>
      <c r="FX16" s="68">
        <v>100.7831</v>
      </c>
      <c r="FY16" s="68">
        <v>100.2088</v>
      </c>
      <c r="FZ16" s="68">
        <v>100.2088</v>
      </c>
      <c r="GA16" s="68">
        <v>100.2088</v>
      </c>
      <c r="GB16" s="68">
        <v>100.16249999999999</v>
      </c>
      <c r="GC16" s="68">
        <v>100.16249999999999</v>
      </c>
      <c r="GD16" s="68">
        <v>100.16249999999999</v>
      </c>
      <c r="GE16" s="68">
        <v>100</v>
      </c>
      <c r="GF16" s="68">
        <v>100</v>
      </c>
      <c r="GG16" s="68">
        <v>100</v>
      </c>
      <c r="GH16" s="68">
        <v>101.0334</v>
      </c>
      <c r="GI16" s="67">
        <v>101.0334</v>
      </c>
    </row>
    <row r="17" spans="1:191" s="35" customFormat="1" ht="11.25" x14ac:dyDescent="0.2">
      <c r="A17" s="35" t="s">
        <v>2792</v>
      </c>
      <c r="B17" s="35" t="s">
        <v>5024</v>
      </c>
      <c r="C17" s="48" t="s">
        <v>3363</v>
      </c>
      <c r="D17" s="21" t="str">
        <f>IF(LEFT($I$1,1)="1",VLOOKUP($A17,PPI_IPI_PGA_PGAI!$A:$E,2,FALSE),IF(LEFT($I$1,1)="2",VLOOKUP($A17,PPI_IPI_PGA_PGAI!$A:$E,3,FALSE),IF(LEFT($I$1,1)="3",VLOOKUP($A17,PPI_IPI_PGA_PGAI!$A:$E,4,FALSE),VLOOKUP($A17,PPI_IPI_PGA_PGAI!$A:$E,5,FALSE))))</f>
        <v>Tabakprodukte</v>
      </c>
      <c r="E17" s="9">
        <v>0.18479999999999999</v>
      </c>
      <c r="G17" s="68">
        <v>56.518900000000002</v>
      </c>
      <c r="H17" s="68">
        <v>57.485100000000003</v>
      </c>
      <c r="I17" s="68">
        <v>57.485100000000003</v>
      </c>
      <c r="J17" s="68">
        <v>57.485100000000003</v>
      </c>
      <c r="K17" s="68">
        <v>57.485100000000003</v>
      </c>
      <c r="L17" s="68">
        <v>57.485100000000003</v>
      </c>
      <c r="M17" s="68">
        <v>57.485100000000003</v>
      </c>
      <c r="N17" s="68">
        <v>61.208500000000001</v>
      </c>
      <c r="O17" s="68">
        <v>61.208500000000001</v>
      </c>
      <c r="P17" s="68">
        <v>61.208500000000001</v>
      </c>
      <c r="Q17" s="68">
        <v>61.208500000000001</v>
      </c>
      <c r="R17" s="68">
        <v>61.208500000000001</v>
      </c>
      <c r="S17" s="68">
        <v>61.208500000000001</v>
      </c>
      <c r="T17" s="68">
        <v>62.076300000000003</v>
      </c>
      <c r="U17" s="68">
        <v>62.076300000000003</v>
      </c>
      <c r="V17" s="68">
        <v>62.076300000000003</v>
      </c>
      <c r="W17" s="68">
        <v>65.160799999999995</v>
      </c>
      <c r="X17" s="68">
        <v>65.160799999999995</v>
      </c>
      <c r="Y17" s="68">
        <v>65.160799999999995</v>
      </c>
      <c r="Z17" s="68">
        <v>65.570400000000006</v>
      </c>
      <c r="AA17" s="68">
        <v>65.570400000000006</v>
      </c>
      <c r="AB17" s="68">
        <v>65.570400000000006</v>
      </c>
      <c r="AC17" s="68">
        <v>67.291200000000003</v>
      </c>
      <c r="AD17" s="68">
        <v>67.291200000000003</v>
      </c>
      <c r="AE17" s="68">
        <v>67.291200000000003</v>
      </c>
      <c r="AF17" s="68">
        <v>67.433099999999996</v>
      </c>
      <c r="AG17" s="68">
        <v>67.433099999999996</v>
      </c>
      <c r="AH17" s="68">
        <v>67.433099999999996</v>
      </c>
      <c r="AI17" s="68">
        <v>71.573099999999997</v>
      </c>
      <c r="AJ17" s="68">
        <v>71.573099999999997</v>
      </c>
      <c r="AK17" s="68">
        <v>71.573099999999997</v>
      </c>
      <c r="AL17" s="68">
        <v>71.941800000000001</v>
      </c>
      <c r="AM17" s="68">
        <v>71.941800000000001</v>
      </c>
      <c r="AN17" s="68">
        <v>71.941800000000001</v>
      </c>
      <c r="AO17" s="68">
        <v>71.941800000000001</v>
      </c>
      <c r="AP17" s="68">
        <v>71.941800000000001</v>
      </c>
      <c r="AQ17" s="68">
        <v>71.941800000000001</v>
      </c>
      <c r="AR17" s="68">
        <v>71.941800000000001</v>
      </c>
      <c r="AS17" s="68">
        <v>71.941800000000001</v>
      </c>
      <c r="AT17" s="68">
        <v>71.941800000000001</v>
      </c>
      <c r="AU17" s="68">
        <v>75.741699999999994</v>
      </c>
      <c r="AV17" s="68">
        <v>75.741699999999994</v>
      </c>
      <c r="AW17" s="68">
        <v>75.741699999999994</v>
      </c>
      <c r="AX17" s="68">
        <v>75.741699999999994</v>
      </c>
      <c r="AY17" s="68">
        <v>75.741699999999994</v>
      </c>
      <c r="AZ17" s="68">
        <v>75.741699999999994</v>
      </c>
      <c r="BA17" s="68">
        <v>76.191500000000005</v>
      </c>
      <c r="BB17" s="68">
        <v>76.191500000000005</v>
      </c>
      <c r="BC17" s="68">
        <v>76.191500000000005</v>
      </c>
      <c r="BD17" s="68">
        <v>77.117199999999997</v>
      </c>
      <c r="BE17" s="68">
        <v>77.117199999999997</v>
      </c>
      <c r="BF17" s="68">
        <v>77.117199999999997</v>
      </c>
      <c r="BG17" s="68">
        <v>78.361599999999996</v>
      </c>
      <c r="BH17" s="68">
        <v>78.361599999999996</v>
      </c>
      <c r="BI17" s="68">
        <v>78.361599999999996</v>
      </c>
      <c r="BJ17" s="68">
        <v>78.361599999999996</v>
      </c>
      <c r="BK17" s="68">
        <v>78.361599999999996</v>
      </c>
      <c r="BL17" s="68">
        <v>78.361599999999996</v>
      </c>
      <c r="BM17" s="68">
        <v>78.361599999999996</v>
      </c>
      <c r="BN17" s="68">
        <v>78.361599999999996</v>
      </c>
      <c r="BO17" s="68">
        <v>78.361599999999996</v>
      </c>
      <c r="BP17" s="68">
        <v>78.361599999999996</v>
      </c>
      <c r="BQ17" s="68">
        <v>78.361599999999996</v>
      </c>
      <c r="BR17" s="68">
        <v>79.761700000000005</v>
      </c>
      <c r="BS17" s="68">
        <v>79.761700000000005</v>
      </c>
      <c r="BT17" s="68">
        <v>79.761700000000005</v>
      </c>
      <c r="BU17" s="68">
        <v>79.251000000000005</v>
      </c>
      <c r="BV17" s="68">
        <v>79.251000000000005</v>
      </c>
      <c r="BW17" s="68">
        <v>79.251000000000005</v>
      </c>
      <c r="BX17" s="68">
        <v>78.815700000000007</v>
      </c>
      <c r="BY17" s="68">
        <v>78.815700000000007</v>
      </c>
      <c r="BZ17" s="68">
        <v>78.815700000000007</v>
      </c>
      <c r="CA17" s="68">
        <v>79.150000000000006</v>
      </c>
      <c r="CB17" s="68">
        <v>79.150000000000006</v>
      </c>
      <c r="CC17" s="68">
        <v>79.150000000000006</v>
      </c>
      <c r="CD17" s="68">
        <v>78.647999999999996</v>
      </c>
      <c r="CE17" s="68">
        <v>78.647999999999996</v>
      </c>
      <c r="CF17" s="68">
        <v>78.647999999999996</v>
      </c>
      <c r="CG17" s="68">
        <v>79.008899999999997</v>
      </c>
      <c r="CH17" s="68">
        <v>79.008899999999997</v>
      </c>
      <c r="CI17" s="68">
        <v>79.008899999999997</v>
      </c>
      <c r="CJ17" s="68">
        <v>79.761099999999999</v>
      </c>
      <c r="CK17" s="68">
        <v>79.761099999999999</v>
      </c>
      <c r="CL17" s="68">
        <v>79.761099999999999</v>
      </c>
      <c r="CM17" s="68">
        <v>81.581100000000006</v>
      </c>
      <c r="CN17" s="68">
        <v>81.581100000000006</v>
      </c>
      <c r="CO17" s="68">
        <v>81.581100000000006</v>
      </c>
      <c r="CP17" s="68">
        <v>82.052800000000005</v>
      </c>
      <c r="CQ17" s="68">
        <v>82.052800000000005</v>
      </c>
      <c r="CR17" s="68">
        <v>82.052800000000005</v>
      </c>
      <c r="CS17" s="68">
        <v>82.158699999999996</v>
      </c>
      <c r="CT17" s="68">
        <v>82.158699999999996</v>
      </c>
      <c r="CU17" s="68">
        <v>82.158699999999996</v>
      </c>
      <c r="CV17" s="68">
        <v>83.210800000000006</v>
      </c>
      <c r="CW17" s="68">
        <v>83.210800000000006</v>
      </c>
      <c r="CX17" s="68">
        <v>83.210800000000006</v>
      </c>
      <c r="CY17" s="68">
        <v>83.244299999999996</v>
      </c>
      <c r="CZ17" s="68">
        <v>83.244299999999996</v>
      </c>
      <c r="DA17" s="68">
        <v>83.244299999999996</v>
      </c>
      <c r="DB17" s="68">
        <v>83.259699999999995</v>
      </c>
      <c r="DC17" s="68">
        <v>83.259699999999995</v>
      </c>
      <c r="DD17" s="68">
        <v>83.259699999999995</v>
      </c>
      <c r="DE17" s="68">
        <v>83.528800000000004</v>
      </c>
      <c r="DF17" s="68">
        <v>83.528800000000004</v>
      </c>
      <c r="DG17" s="68">
        <v>83.528800000000004</v>
      </c>
      <c r="DH17" s="68">
        <v>83.332400000000007</v>
      </c>
      <c r="DI17" s="68">
        <v>83.332400000000007</v>
      </c>
      <c r="DJ17" s="68">
        <v>83.332400000000007</v>
      </c>
      <c r="DK17" s="68">
        <v>83.853099999999998</v>
      </c>
      <c r="DL17" s="68">
        <v>83.853099999999998</v>
      </c>
      <c r="DM17" s="68">
        <v>83.853099999999998</v>
      </c>
      <c r="DN17" s="68">
        <v>83.744</v>
      </c>
      <c r="DO17" s="68">
        <v>83.744</v>
      </c>
      <c r="DP17" s="68">
        <v>83.744</v>
      </c>
      <c r="DQ17" s="68">
        <v>86.228899999999996</v>
      </c>
      <c r="DR17" s="68">
        <v>86.228899999999996</v>
      </c>
      <c r="DS17" s="68">
        <v>86.228899999999996</v>
      </c>
      <c r="DT17" s="68">
        <v>85.856999999999999</v>
      </c>
      <c r="DU17" s="68">
        <v>85.856999999999999</v>
      </c>
      <c r="DV17" s="68">
        <v>85.856999999999999</v>
      </c>
      <c r="DW17" s="68">
        <v>85.454800000000006</v>
      </c>
      <c r="DX17" s="97">
        <v>85.454800000000006</v>
      </c>
      <c r="DY17" s="68">
        <v>85.454800000000006</v>
      </c>
      <c r="DZ17" s="68">
        <v>86.103800000000007</v>
      </c>
      <c r="EA17" s="68">
        <v>86.103800000000007</v>
      </c>
      <c r="EB17" s="68">
        <v>86.103800000000007</v>
      </c>
      <c r="EC17" s="68">
        <v>87.795699999999997</v>
      </c>
      <c r="ED17" s="68">
        <v>87.795699999999997</v>
      </c>
      <c r="EE17" s="68">
        <v>87.795699999999997</v>
      </c>
      <c r="EF17" s="68">
        <v>87.885800000000003</v>
      </c>
      <c r="EG17" s="68">
        <v>87.885800000000003</v>
      </c>
      <c r="EH17" s="68">
        <v>87.885800000000003</v>
      </c>
      <c r="EI17" s="68">
        <v>88.223399999999998</v>
      </c>
      <c r="EJ17" s="68">
        <v>88.223399999999998</v>
      </c>
      <c r="EK17" s="68">
        <v>88.223399999999998</v>
      </c>
      <c r="EL17" s="68">
        <v>88.179299999999998</v>
      </c>
      <c r="EM17" s="68">
        <v>88.179299999999998</v>
      </c>
      <c r="EN17" s="68">
        <v>88.179299999999998</v>
      </c>
      <c r="EO17" s="68">
        <v>89.788899999999998</v>
      </c>
      <c r="EP17" s="68">
        <v>89.788899999999998</v>
      </c>
      <c r="EQ17" s="68">
        <v>89.788899999999998</v>
      </c>
      <c r="ER17" s="68">
        <v>89.704899999999995</v>
      </c>
      <c r="ES17" s="68">
        <v>89.704899999999995</v>
      </c>
      <c r="ET17" s="68">
        <v>89.704899999999995</v>
      </c>
      <c r="EU17" s="68">
        <v>89.370500000000007</v>
      </c>
      <c r="EV17" s="68">
        <v>89.370500000000007</v>
      </c>
      <c r="EW17" s="68">
        <v>89.370500000000007</v>
      </c>
      <c r="EX17" s="68">
        <v>90.626599999999996</v>
      </c>
      <c r="EY17" s="68">
        <v>90.626599999999996</v>
      </c>
      <c r="EZ17" s="68">
        <v>90.626599999999996</v>
      </c>
      <c r="FA17" s="68">
        <v>90.212699999999998</v>
      </c>
      <c r="FB17" s="68">
        <v>90.212699999999998</v>
      </c>
      <c r="FC17" s="68">
        <v>90.212699999999998</v>
      </c>
      <c r="FD17" s="68">
        <v>89.912700000000001</v>
      </c>
      <c r="FE17" s="68">
        <v>89.912700000000001</v>
      </c>
      <c r="FF17" s="68">
        <v>89.912700000000001</v>
      </c>
      <c r="FG17" s="68">
        <v>90.660600000000002</v>
      </c>
      <c r="FH17" s="68">
        <v>90.660600000000002</v>
      </c>
      <c r="FI17" s="68">
        <v>90.660600000000002</v>
      </c>
      <c r="FJ17" s="68">
        <v>89.704099999999997</v>
      </c>
      <c r="FK17" s="68">
        <v>89.704099999999997</v>
      </c>
      <c r="FL17" s="68">
        <v>89.704099999999997</v>
      </c>
      <c r="FM17" s="68">
        <v>93.004800000000003</v>
      </c>
      <c r="FN17" s="68">
        <v>93.004800000000003</v>
      </c>
      <c r="FO17" s="68">
        <v>93.004800000000003</v>
      </c>
      <c r="FP17" s="68">
        <v>92.128200000000007</v>
      </c>
      <c r="FQ17" s="68">
        <v>92.128200000000007</v>
      </c>
      <c r="FR17" s="68">
        <v>92.128200000000007</v>
      </c>
      <c r="FS17" s="68">
        <v>93.281499999999994</v>
      </c>
      <c r="FT17" s="68">
        <v>93.281499999999994</v>
      </c>
      <c r="FU17" s="68">
        <v>93.281499999999994</v>
      </c>
      <c r="FV17" s="68">
        <v>96.425899999999999</v>
      </c>
      <c r="FW17" s="68">
        <v>96.425899999999999</v>
      </c>
      <c r="FX17" s="68">
        <v>96.425899999999999</v>
      </c>
      <c r="FY17" s="68">
        <v>96.284300000000002</v>
      </c>
      <c r="FZ17" s="68">
        <v>96.284300000000002</v>
      </c>
      <c r="GA17" s="68">
        <v>96.284300000000002</v>
      </c>
      <c r="GB17" s="68">
        <v>95.536600000000007</v>
      </c>
      <c r="GC17" s="68">
        <v>95.536600000000007</v>
      </c>
      <c r="GD17" s="68">
        <v>95.536600000000007</v>
      </c>
      <c r="GE17" s="68">
        <v>100</v>
      </c>
      <c r="GF17" s="68">
        <v>100</v>
      </c>
      <c r="GG17" s="68">
        <v>100</v>
      </c>
      <c r="GH17" s="68">
        <v>99.8934</v>
      </c>
      <c r="GI17" s="67">
        <v>99.8934</v>
      </c>
    </row>
    <row r="18" spans="1:191" s="35" customFormat="1" ht="11.25" x14ac:dyDescent="0.2">
      <c r="A18" s="35" t="s">
        <v>2793</v>
      </c>
      <c r="B18" s="35" t="s">
        <v>5025</v>
      </c>
      <c r="C18" s="48" t="s">
        <v>3364</v>
      </c>
      <c r="D18" s="22" t="str">
        <f>IF(LEFT($I$1,1)="1",VLOOKUP($A18,PPI_IPI_PGA_PGAI!$A:$E,2,FALSE),IF(LEFT($I$1,1)="2",VLOOKUP($A18,PPI_IPI_PGA_PGAI!$A:$E,3,FALSE),IF(LEFT($I$1,1)="3",VLOOKUP($A18,PPI_IPI_PGA_PGAI!$A:$E,4,FALSE),VLOOKUP($A18,PPI_IPI_PGA_PGAI!$A:$E,5,FALSE))))</f>
        <v>Textilien</v>
      </c>
      <c r="E18" s="9">
        <v>0.55520000000000003</v>
      </c>
      <c r="G18" s="68">
        <v>96.181700000000006</v>
      </c>
      <c r="H18" s="68">
        <v>96.181700000000006</v>
      </c>
      <c r="I18" s="68">
        <v>96.181700000000006</v>
      </c>
      <c r="J18" s="68">
        <v>99.819000000000003</v>
      </c>
      <c r="K18" s="68">
        <v>99.819000000000003</v>
      </c>
      <c r="L18" s="68">
        <v>99.819000000000003</v>
      </c>
      <c r="M18" s="68">
        <v>97.129400000000004</v>
      </c>
      <c r="N18" s="68">
        <v>97.129400000000004</v>
      </c>
      <c r="O18" s="68">
        <v>97.129400000000004</v>
      </c>
      <c r="P18" s="68">
        <v>94.0321</v>
      </c>
      <c r="Q18" s="68">
        <v>94.0321</v>
      </c>
      <c r="R18" s="68">
        <v>94.0321</v>
      </c>
      <c r="S18" s="68">
        <v>94.510599999999997</v>
      </c>
      <c r="T18" s="68">
        <v>94.510599999999997</v>
      </c>
      <c r="U18" s="68">
        <v>94.510599999999997</v>
      </c>
      <c r="V18" s="68">
        <v>94.073899999999995</v>
      </c>
      <c r="W18" s="68">
        <v>94.073899999999995</v>
      </c>
      <c r="X18" s="68">
        <v>94.073899999999995</v>
      </c>
      <c r="Y18" s="68">
        <v>94.057400000000001</v>
      </c>
      <c r="Z18" s="68">
        <v>94.057400000000001</v>
      </c>
      <c r="AA18" s="68">
        <v>94.057400000000001</v>
      </c>
      <c r="AB18" s="68">
        <v>93.999499999999998</v>
      </c>
      <c r="AC18" s="68">
        <v>93.999499999999998</v>
      </c>
      <c r="AD18" s="68">
        <v>93.999499999999998</v>
      </c>
      <c r="AE18" s="68">
        <v>93.500799999999998</v>
      </c>
      <c r="AF18" s="68">
        <v>93.500799999999998</v>
      </c>
      <c r="AG18" s="68">
        <v>93.500799999999998</v>
      </c>
      <c r="AH18" s="68">
        <v>95.454099999999997</v>
      </c>
      <c r="AI18" s="68">
        <v>95.454099999999997</v>
      </c>
      <c r="AJ18" s="68">
        <v>95.454099999999997</v>
      </c>
      <c r="AK18" s="68">
        <v>95.869399999999999</v>
      </c>
      <c r="AL18" s="68">
        <v>95.869399999999999</v>
      </c>
      <c r="AM18" s="68">
        <v>95.869399999999999</v>
      </c>
      <c r="AN18" s="68">
        <v>94.812100000000001</v>
      </c>
      <c r="AO18" s="68">
        <v>94.812100000000001</v>
      </c>
      <c r="AP18" s="68">
        <v>94.812100000000001</v>
      </c>
      <c r="AQ18" s="68">
        <v>94.878699999999995</v>
      </c>
      <c r="AR18" s="68">
        <v>94.878699999999995</v>
      </c>
      <c r="AS18" s="68">
        <v>94.878699999999995</v>
      </c>
      <c r="AT18" s="68">
        <v>94.602599999999995</v>
      </c>
      <c r="AU18" s="68">
        <v>94.602599999999995</v>
      </c>
      <c r="AV18" s="68">
        <v>94.602599999999995</v>
      </c>
      <c r="AW18" s="68">
        <v>95.504800000000003</v>
      </c>
      <c r="AX18" s="68">
        <v>95.504800000000003</v>
      </c>
      <c r="AY18" s="68">
        <v>95.504800000000003</v>
      </c>
      <c r="AZ18" s="68">
        <v>95.540700000000001</v>
      </c>
      <c r="BA18" s="68">
        <v>95.540700000000001</v>
      </c>
      <c r="BB18" s="68">
        <v>95.540700000000001</v>
      </c>
      <c r="BC18" s="68">
        <v>95.833100000000002</v>
      </c>
      <c r="BD18" s="68">
        <v>95.833100000000002</v>
      </c>
      <c r="BE18" s="68">
        <v>95.833100000000002</v>
      </c>
      <c r="BF18" s="68">
        <v>92.603899999999996</v>
      </c>
      <c r="BG18" s="68">
        <v>92.603899999999996</v>
      </c>
      <c r="BH18" s="68">
        <v>92.603899999999996</v>
      </c>
      <c r="BI18" s="68">
        <v>91.344300000000004</v>
      </c>
      <c r="BJ18" s="68">
        <v>91.344300000000004</v>
      </c>
      <c r="BK18" s="68">
        <v>91.344300000000004</v>
      </c>
      <c r="BL18" s="68">
        <v>92.507599999999996</v>
      </c>
      <c r="BM18" s="68">
        <v>92.507599999999996</v>
      </c>
      <c r="BN18" s="68">
        <v>92.507599999999996</v>
      </c>
      <c r="BO18" s="68">
        <v>93.530500000000004</v>
      </c>
      <c r="BP18" s="68">
        <v>93.530500000000004</v>
      </c>
      <c r="BQ18" s="68">
        <v>93.530500000000004</v>
      </c>
      <c r="BR18" s="68">
        <v>93.4101</v>
      </c>
      <c r="BS18" s="68">
        <v>93.4101</v>
      </c>
      <c r="BT18" s="68">
        <v>93.4101</v>
      </c>
      <c r="BU18" s="68">
        <v>93.759500000000003</v>
      </c>
      <c r="BV18" s="68">
        <v>93.759500000000003</v>
      </c>
      <c r="BW18" s="68">
        <v>93.759500000000003</v>
      </c>
      <c r="BX18" s="68">
        <v>93.193899999999999</v>
      </c>
      <c r="BY18" s="68">
        <v>93.193899999999999</v>
      </c>
      <c r="BZ18" s="68">
        <v>93.193899999999999</v>
      </c>
      <c r="CA18" s="68">
        <v>92.133499999999998</v>
      </c>
      <c r="CB18" s="68">
        <v>92.133499999999998</v>
      </c>
      <c r="CC18" s="68">
        <v>92.133499999999998</v>
      </c>
      <c r="CD18" s="68">
        <v>91.015799999999999</v>
      </c>
      <c r="CE18" s="68">
        <v>91.015799999999999</v>
      </c>
      <c r="CF18" s="68">
        <v>91.015799999999999</v>
      </c>
      <c r="CG18" s="68">
        <v>92.246899999999997</v>
      </c>
      <c r="CH18" s="68">
        <v>92.246899999999997</v>
      </c>
      <c r="CI18" s="68">
        <v>92.246899999999997</v>
      </c>
      <c r="CJ18" s="68">
        <v>94.855199999999996</v>
      </c>
      <c r="CK18" s="68">
        <v>94.855199999999996</v>
      </c>
      <c r="CL18" s="68">
        <v>94.855199999999996</v>
      </c>
      <c r="CM18" s="68">
        <v>96.347899999999996</v>
      </c>
      <c r="CN18" s="68">
        <v>96.347899999999996</v>
      </c>
      <c r="CO18" s="68">
        <v>96.347899999999996</v>
      </c>
      <c r="CP18" s="68">
        <v>96.288499999999999</v>
      </c>
      <c r="CQ18" s="68">
        <v>96.288499999999999</v>
      </c>
      <c r="CR18" s="68">
        <v>96.288499999999999</v>
      </c>
      <c r="CS18" s="68">
        <v>96.582700000000003</v>
      </c>
      <c r="CT18" s="68">
        <v>96.582700000000003</v>
      </c>
      <c r="CU18" s="68">
        <v>96.582700000000003</v>
      </c>
      <c r="CV18" s="68">
        <v>95.472999999999999</v>
      </c>
      <c r="CW18" s="68">
        <v>95.472999999999999</v>
      </c>
      <c r="CX18" s="68">
        <v>95.472999999999999</v>
      </c>
      <c r="CY18" s="68">
        <v>95.9422</v>
      </c>
      <c r="CZ18" s="68">
        <v>95.9422</v>
      </c>
      <c r="DA18" s="68">
        <v>95.9422</v>
      </c>
      <c r="DB18" s="68">
        <v>96.576099999999997</v>
      </c>
      <c r="DC18" s="68">
        <v>96.576099999999997</v>
      </c>
      <c r="DD18" s="68">
        <v>96.576099999999997</v>
      </c>
      <c r="DE18" s="68">
        <v>95.725700000000003</v>
      </c>
      <c r="DF18" s="68">
        <v>95.725700000000003</v>
      </c>
      <c r="DG18" s="68">
        <v>95.725700000000003</v>
      </c>
      <c r="DH18" s="68">
        <v>94.771000000000001</v>
      </c>
      <c r="DI18" s="68">
        <v>94.771000000000001</v>
      </c>
      <c r="DJ18" s="68">
        <v>94.771000000000001</v>
      </c>
      <c r="DK18" s="68">
        <v>95.241799999999998</v>
      </c>
      <c r="DL18" s="68">
        <v>95.241799999999998</v>
      </c>
      <c r="DM18" s="68">
        <v>95.241799999999998</v>
      </c>
      <c r="DN18" s="68">
        <v>93.435900000000004</v>
      </c>
      <c r="DO18" s="68">
        <v>93.435900000000004</v>
      </c>
      <c r="DP18" s="68">
        <v>93.435900000000004</v>
      </c>
      <c r="DQ18" s="68">
        <v>93.647000000000006</v>
      </c>
      <c r="DR18" s="68">
        <v>93.647000000000006</v>
      </c>
      <c r="DS18" s="68">
        <v>93.647000000000006</v>
      </c>
      <c r="DT18" s="68">
        <v>93.688400000000001</v>
      </c>
      <c r="DU18" s="68">
        <v>93.688400000000001</v>
      </c>
      <c r="DV18" s="68">
        <v>93.688400000000001</v>
      </c>
      <c r="DW18" s="68">
        <v>93.878600000000006</v>
      </c>
      <c r="DX18" s="97">
        <v>93.878600000000006</v>
      </c>
      <c r="DY18" s="68">
        <v>93.878600000000006</v>
      </c>
      <c r="DZ18" s="68">
        <v>94.8108</v>
      </c>
      <c r="EA18" s="68">
        <v>94.8108</v>
      </c>
      <c r="EB18" s="68">
        <v>94.8108</v>
      </c>
      <c r="EC18" s="68">
        <v>95.662499999999994</v>
      </c>
      <c r="ED18" s="68">
        <v>95.662499999999994</v>
      </c>
      <c r="EE18" s="68">
        <v>95.662499999999994</v>
      </c>
      <c r="EF18" s="68">
        <v>96.0839</v>
      </c>
      <c r="EG18" s="68">
        <v>96.0839</v>
      </c>
      <c r="EH18" s="68">
        <v>96.0839</v>
      </c>
      <c r="EI18" s="68">
        <v>96.441599999999994</v>
      </c>
      <c r="EJ18" s="68">
        <v>96.441599999999994</v>
      </c>
      <c r="EK18" s="68">
        <v>96.441599999999994</v>
      </c>
      <c r="EL18" s="68">
        <v>99.370400000000004</v>
      </c>
      <c r="EM18" s="68">
        <v>99.370400000000004</v>
      </c>
      <c r="EN18" s="68">
        <v>99.370400000000004</v>
      </c>
      <c r="EO18" s="68">
        <v>101.24</v>
      </c>
      <c r="EP18" s="68">
        <v>101.24</v>
      </c>
      <c r="EQ18" s="68">
        <v>101.24</v>
      </c>
      <c r="ER18" s="68">
        <v>101.4718</v>
      </c>
      <c r="ES18" s="68">
        <v>101.4718</v>
      </c>
      <c r="ET18" s="68">
        <v>101.4718</v>
      </c>
      <c r="EU18" s="68">
        <v>101.84059999999999</v>
      </c>
      <c r="EV18" s="68">
        <v>101.84059999999999</v>
      </c>
      <c r="EW18" s="68">
        <v>101.84059999999999</v>
      </c>
      <c r="EX18" s="68">
        <v>103.2435</v>
      </c>
      <c r="EY18" s="68">
        <v>103.2435</v>
      </c>
      <c r="EZ18" s="68">
        <v>103.2435</v>
      </c>
      <c r="FA18" s="68">
        <v>101.82470000000001</v>
      </c>
      <c r="FB18" s="68">
        <v>101.82470000000001</v>
      </c>
      <c r="FC18" s="68">
        <v>101.82470000000001</v>
      </c>
      <c r="FD18" s="68">
        <v>101.56059999999999</v>
      </c>
      <c r="FE18" s="68">
        <v>101.56059999999999</v>
      </c>
      <c r="FF18" s="68">
        <v>101.56059999999999</v>
      </c>
      <c r="FG18" s="68">
        <v>100.9271</v>
      </c>
      <c r="FH18" s="68">
        <v>100.9271</v>
      </c>
      <c r="FI18" s="68">
        <v>100.9271</v>
      </c>
      <c r="FJ18" s="68">
        <v>101.446</v>
      </c>
      <c r="FK18" s="68">
        <v>101.446</v>
      </c>
      <c r="FL18" s="68">
        <v>101.446</v>
      </c>
      <c r="FM18" s="68">
        <v>102.0604</v>
      </c>
      <c r="FN18" s="68">
        <v>102.0604</v>
      </c>
      <c r="FO18" s="68">
        <v>102.0604</v>
      </c>
      <c r="FP18" s="68">
        <v>100.785</v>
      </c>
      <c r="FQ18" s="68">
        <v>100.785</v>
      </c>
      <c r="FR18" s="68">
        <v>100.785</v>
      </c>
      <c r="FS18" s="68">
        <v>100.6782</v>
      </c>
      <c r="FT18" s="68">
        <v>100.6782</v>
      </c>
      <c r="FU18" s="68">
        <v>100.6782</v>
      </c>
      <c r="FV18" s="68">
        <v>100.8788</v>
      </c>
      <c r="FW18" s="68">
        <v>100.8788</v>
      </c>
      <c r="FX18" s="68">
        <v>100.8788</v>
      </c>
      <c r="FY18" s="68">
        <v>100.4333</v>
      </c>
      <c r="FZ18" s="68">
        <v>100.4333</v>
      </c>
      <c r="GA18" s="68">
        <v>100.4333</v>
      </c>
      <c r="GB18" s="68">
        <v>100.30589999999999</v>
      </c>
      <c r="GC18" s="68">
        <v>100.30589999999999</v>
      </c>
      <c r="GD18" s="68">
        <v>100.30589999999999</v>
      </c>
      <c r="GE18" s="68">
        <v>100</v>
      </c>
      <c r="GF18" s="68">
        <v>100</v>
      </c>
      <c r="GG18" s="68">
        <v>100</v>
      </c>
      <c r="GH18" s="68">
        <v>99.728399999999993</v>
      </c>
      <c r="GI18" s="67">
        <v>99.728399999999993</v>
      </c>
    </row>
    <row r="19" spans="1:191" s="35" customFormat="1" ht="11.25" x14ac:dyDescent="0.2">
      <c r="A19" s="35" t="s">
        <v>2800</v>
      </c>
      <c r="B19" s="35" t="s">
        <v>5026</v>
      </c>
      <c r="C19" s="48" t="s">
        <v>3365</v>
      </c>
      <c r="D19" s="22" t="str">
        <f>IF(LEFT($I$1,1)="1",VLOOKUP($A19,PPI_IPI_PGA_PGAI!$A:$E,2,FALSE),IF(LEFT($I$1,1)="2",VLOOKUP($A19,PPI_IPI_PGA_PGAI!$A:$E,3,FALSE),IF(LEFT($I$1,1)="3",VLOOKUP($A19,PPI_IPI_PGA_PGAI!$A:$E,4,FALSE),VLOOKUP($A19,PPI_IPI_PGA_PGAI!$A:$E,5,FALSE))))</f>
        <v>Bekleidung</v>
      </c>
      <c r="E19" s="9">
        <v>1.8266</v>
      </c>
      <c r="G19" s="68">
        <v>103.7257</v>
      </c>
      <c r="H19" s="68">
        <v>103.7257</v>
      </c>
      <c r="I19" s="68">
        <v>103.7257</v>
      </c>
      <c r="J19" s="68">
        <v>105.02500000000001</v>
      </c>
      <c r="K19" s="68">
        <v>105.02500000000001</v>
      </c>
      <c r="L19" s="68">
        <v>105.02500000000001</v>
      </c>
      <c r="M19" s="68">
        <v>105.02500000000001</v>
      </c>
      <c r="N19" s="68">
        <v>105.02500000000001</v>
      </c>
      <c r="O19" s="68">
        <v>105.02500000000001</v>
      </c>
      <c r="P19" s="68">
        <v>100.9076</v>
      </c>
      <c r="Q19" s="68">
        <v>100.9076</v>
      </c>
      <c r="R19" s="68">
        <v>100.9076</v>
      </c>
      <c r="S19" s="68">
        <v>100.9076</v>
      </c>
      <c r="T19" s="68">
        <v>100.9076</v>
      </c>
      <c r="U19" s="68">
        <v>100.9076</v>
      </c>
      <c r="V19" s="68">
        <v>104.5731</v>
      </c>
      <c r="W19" s="68">
        <v>104.5731</v>
      </c>
      <c r="X19" s="68">
        <v>104.5731</v>
      </c>
      <c r="Y19" s="68">
        <v>104.5731</v>
      </c>
      <c r="Z19" s="68">
        <v>104.5731</v>
      </c>
      <c r="AA19" s="68">
        <v>104.5731</v>
      </c>
      <c r="AB19" s="68">
        <v>103.1585</v>
      </c>
      <c r="AC19" s="68">
        <v>103.1585</v>
      </c>
      <c r="AD19" s="68">
        <v>103.1585</v>
      </c>
      <c r="AE19" s="68">
        <v>103.1585</v>
      </c>
      <c r="AF19" s="68">
        <v>103.1585</v>
      </c>
      <c r="AG19" s="68">
        <v>103.1585</v>
      </c>
      <c r="AH19" s="68">
        <v>103.4941</v>
      </c>
      <c r="AI19" s="68">
        <v>103.4941</v>
      </c>
      <c r="AJ19" s="68">
        <v>103.4941</v>
      </c>
      <c r="AK19" s="68">
        <v>103.4941</v>
      </c>
      <c r="AL19" s="68">
        <v>103.4941</v>
      </c>
      <c r="AM19" s="68">
        <v>103.4941</v>
      </c>
      <c r="AN19" s="68">
        <v>103.46210000000001</v>
      </c>
      <c r="AO19" s="68">
        <v>103.46210000000001</v>
      </c>
      <c r="AP19" s="68">
        <v>103.46210000000001</v>
      </c>
      <c r="AQ19" s="68">
        <v>103.46210000000001</v>
      </c>
      <c r="AR19" s="68">
        <v>103.46210000000001</v>
      </c>
      <c r="AS19" s="68">
        <v>103.46210000000001</v>
      </c>
      <c r="AT19" s="68">
        <v>103.04689999999999</v>
      </c>
      <c r="AU19" s="68">
        <v>103.04689999999999</v>
      </c>
      <c r="AV19" s="68">
        <v>103.04689999999999</v>
      </c>
      <c r="AW19" s="68">
        <v>103.04689999999999</v>
      </c>
      <c r="AX19" s="68">
        <v>103.04689999999999</v>
      </c>
      <c r="AY19" s="68">
        <v>103.04689999999999</v>
      </c>
      <c r="AZ19" s="68">
        <v>103.22</v>
      </c>
      <c r="BA19" s="68">
        <v>103.22</v>
      </c>
      <c r="BB19" s="68">
        <v>103.22</v>
      </c>
      <c r="BC19" s="68">
        <v>103.22</v>
      </c>
      <c r="BD19" s="68">
        <v>103.22</v>
      </c>
      <c r="BE19" s="68">
        <v>103.22</v>
      </c>
      <c r="BF19" s="68">
        <v>98.055700000000002</v>
      </c>
      <c r="BG19" s="68">
        <v>98.055700000000002</v>
      </c>
      <c r="BH19" s="68">
        <v>98.055700000000002</v>
      </c>
      <c r="BI19" s="68">
        <v>98.055700000000002</v>
      </c>
      <c r="BJ19" s="68">
        <v>98.055700000000002</v>
      </c>
      <c r="BK19" s="68">
        <v>98.055700000000002</v>
      </c>
      <c r="BL19" s="68">
        <v>97.975099999999998</v>
      </c>
      <c r="BM19" s="68">
        <v>97.975099999999998</v>
      </c>
      <c r="BN19" s="68">
        <v>97.975099999999998</v>
      </c>
      <c r="BO19" s="68">
        <v>97.975099999999998</v>
      </c>
      <c r="BP19" s="68">
        <v>97.975099999999998</v>
      </c>
      <c r="BQ19" s="68">
        <v>97.975099999999998</v>
      </c>
      <c r="BR19" s="68">
        <v>98.422600000000003</v>
      </c>
      <c r="BS19" s="68">
        <v>98.422600000000003</v>
      </c>
      <c r="BT19" s="68">
        <v>98.422600000000003</v>
      </c>
      <c r="BU19" s="68">
        <v>98.422600000000003</v>
      </c>
      <c r="BV19" s="68">
        <v>98.422600000000003</v>
      </c>
      <c r="BW19" s="68">
        <v>98.422600000000003</v>
      </c>
      <c r="BX19" s="68">
        <v>99.048000000000002</v>
      </c>
      <c r="BY19" s="68">
        <v>99.048000000000002</v>
      </c>
      <c r="BZ19" s="68">
        <v>99.048000000000002</v>
      </c>
      <c r="CA19" s="68">
        <v>99.048000000000002</v>
      </c>
      <c r="CB19" s="68">
        <v>99.048000000000002</v>
      </c>
      <c r="CC19" s="68">
        <v>99.048000000000002</v>
      </c>
      <c r="CD19" s="68">
        <v>98.747200000000007</v>
      </c>
      <c r="CE19" s="68">
        <v>98.747200000000007</v>
      </c>
      <c r="CF19" s="68">
        <v>98.747200000000007</v>
      </c>
      <c r="CG19" s="68">
        <v>98.747200000000007</v>
      </c>
      <c r="CH19" s="68">
        <v>98.747200000000007</v>
      </c>
      <c r="CI19" s="68">
        <v>98.747200000000007</v>
      </c>
      <c r="CJ19" s="68">
        <v>100.4538</v>
      </c>
      <c r="CK19" s="68">
        <v>100.4538</v>
      </c>
      <c r="CL19" s="68">
        <v>100.4538</v>
      </c>
      <c r="CM19" s="68">
        <v>100.4538</v>
      </c>
      <c r="CN19" s="68">
        <v>100.4538</v>
      </c>
      <c r="CO19" s="68">
        <v>100.4538</v>
      </c>
      <c r="CP19" s="68">
        <v>100.90600000000001</v>
      </c>
      <c r="CQ19" s="68">
        <v>100.90600000000001</v>
      </c>
      <c r="CR19" s="68">
        <v>100.90600000000001</v>
      </c>
      <c r="CS19" s="68">
        <v>100.90600000000001</v>
      </c>
      <c r="CT19" s="68">
        <v>100.90600000000001</v>
      </c>
      <c r="CU19" s="68">
        <v>100.90600000000001</v>
      </c>
      <c r="CV19" s="68">
        <v>101.2274</v>
      </c>
      <c r="CW19" s="68">
        <v>101.2274</v>
      </c>
      <c r="CX19" s="68">
        <v>101.2274</v>
      </c>
      <c r="CY19" s="68">
        <v>101.2274</v>
      </c>
      <c r="CZ19" s="68">
        <v>101.2274</v>
      </c>
      <c r="DA19" s="68">
        <v>101.2274</v>
      </c>
      <c r="DB19" s="68">
        <v>102.6679</v>
      </c>
      <c r="DC19" s="68">
        <v>102.6679</v>
      </c>
      <c r="DD19" s="68">
        <v>102.6679</v>
      </c>
      <c r="DE19" s="68">
        <v>102.6679</v>
      </c>
      <c r="DF19" s="68">
        <v>102.6679</v>
      </c>
      <c r="DG19" s="68">
        <v>102.6679</v>
      </c>
      <c r="DH19" s="68">
        <v>100.2854</v>
      </c>
      <c r="DI19" s="68">
        <v>100.2854</v>
      </c>
      <c r="DJ19" s="68">
        <v>100.2854</v>
      </c>
      <c r="DK19" s="68">
        <v>100.2854</v>
      </c>
      <c r="DL19" s="68">
        <v>100.2854</v>
      </c>
      <c r="DM19" s="68">
        <v>100.2854</v>
      </c>
      <c r="DN19" s="68">
        <v>98.5959</v>
      </c>
      <c r="DO19" s="68">
        <v>98.5959</v>
      </c>
      <c r="DP19" s="68">
        <v>98.5959</v>
      </c>
      <c r="DQ19" s="68">
        <v>98.5959</v>
      </c>
      <c r="DR19" s="68">
        <v>98.5959</v>
      </c>
      <c r="DS19" s="68">
        <v>98.5959</v>
      </c>
      <c r="DT19" s="68">
        <v>99.300600000000003</v>
      </c>
      <c r="DU19" s="68">
        <v>99.300600000000003</v>
      </c>
      <c r="DV19" s="68">
        <v>99.300600000000003</v>
      </c>
      <c r="DW19" s="68">
        <v>99.300600000000003</v>
      </c>
      <c r="DX19" s="97">
        <v>99.300600000000003</v>
      </c>
      <c r="DY19" s="68">
        <v>99.300600000000003</v>
      </c>
      <c r="DZ19" s="68">
        <v>99.223500000000001</v>
      </c>
      <c r="EA19" s="68">
        <v>99.223500000000001</v>
      </c>
      <c r="EB19" s="68">
        <v>99.223500000000001</v>
      </c>
      <c r="EC19" s="68">
        <v>99.223500000000001</v>
      </c>
      <c r="ED19" s="68">
        <v>99.223500000000001</v>
      </c>
      <c r="EE19" s="68">
        <v>99.223500000000001</v>
      </c>
      <c r="EF19" s="68">
        <v>99.376900000000006</v>
      </c>
      <c r="EG19" s="68">
        <v>99.376900000000006</v>
      </c>
      <c r="EH19" s="68">
        <v>99.376900000000006</v>
      </c>
      <c r="EI19" s="68">
        <v>99.376900000000006</v>
      </c>
      <c r="EJ19" s="68">
        <v>99.376900000000006</v>
      </c>
      <c r="EK19" s="68">
        <v>99.376900000000006</v>
      </c>
      <c r="EL19" s="68">
        <v>99.630399999999995</v>
      </c>
      <c r="EM19" s="68">
        <v>99.630399999999995</v>
      </c>
      <c r="EN19" s="68">
        <v>99.630399999999995</v>
      </c>
      <c r="EO19" s="68">
        <v>99.630399999999995</v>
      </c>
      <c r="EP19" s="68">
        <v>99.630399999999995</v>
      </c>
      <c r="EQ19" s="68">
        <v>99.630399999999995</v>
      </c>
      <c r="ER19" s="68">
        <v>100.41379999999999</v>
      </c>
      <c r="ES19" s="68">
        <v>100.41379999999999</v>
      </c>
      <c r="ET19" s="68">
        <v>100.41379999999999</v>
      </c>
      <c r="EU19" s="68">
        <v>100.41379999999999</v>
      </c>
      <c r="EV19" s="68">
        <v>100.41379999999999</v>
      </c>
      <c r="EW19" s="68">
        <v>100.41379999999999</v>
      </c>
      <c r="EX19" s="68">
        <v>100.988</v>
      </c>
      <c r="EY19" s="68">
        <v>100.988</v>
      </c>
      <c r="EZ19" s="68">
        <v>100.988</v>
      </c>
      <c r="FA19" s="68">
        <v>100.988</v>
      </c>
      <c r="FB19" s="68">
        <v>100.988</v>
      </c>
      <c r="FC19" s="68">
        <v>100.988</v>
      </c>
      <c r="FD19" s="68">
        <v>99.211200000000005</v>
      </c>
      <c r="FE19" s="68">
        <v>99.211200000000005</v>
      </c>
      <c r="FF19" s="68">
        <v>99.211200000000005</v>
      </c>
      <c r="FG19" s="68">
        <v>99.211200000000005</v>
      </c>
      <c r="FH19" s="68">
        <v>99.211200000000005</v>
      </c>
      <c r="FI19" s="68">
        <v>99.211200000000005</v>
      </c>
      <c r="FJ19" s="68">
        <v>101.56570000000001</v>
      </c>
      <c r="FK19" s="68">
        <v>101.56570000000001</v>
      </c>
      <c r="FL19" s="68">
        <v>101.56570000000001</v>
      </c>
      <c r="FM19" s="68">
        <v>101.56570000000001</v>
      </c>
      <c r="FN19" s="68">
        <v>101.56570000000001</v>
      </c>
      <c r="FO19" s="68">
        <v>101.56570000000001</v>
      </c>
      <c r="FP19" s="68">
        <v>100.70740000000001</v>
      </c>
      <c r="FQ19" s="68">
        <v>100.70740000000001</v>
      </c>
      <c r="FR19" s="68">
        <v>100.70740000000001</v>
      </c>
      <c r="FS19" s="68">
        <v>100.70740000000001</v>
      </c>
      <c r="FT19" s="68">
        <v>100.70740000000001</v>
      </c>
      <c r="FU19" s="68">
        <v>100.70740000000001</v>
      </c>
      <c r="FV19" s="68">
        <v>101.03319999999999</v>
      </c>
      <c r="FW19" s="68">
        <v>101.03319999999999</v>
      </c>
      <c r="FX19" s="68">
        <v>101.03319999999999</v>
      </c>
      <c r="FY19" s="68">
        <v>101.03319999999999</v>
      </c>
      <c r="FZ19" s="68">
        <v>101.03319999999999</v>
      </c>
      <c r="GA19" s="68">
        <v>101.03319999999999</v>
      </c>
      <c r="GB19" s="68">
        <v>100</v>
      </c>
      <c r="GC19" s="68">
        <v>100</v>
      </c>
      <c r="GD19" s="68">
        <v>100</v>
      </c>
      <c r="GE19" s="68">
        <v>100</v>
      </c>
      <c r="GF19" s="68">
        <v>100</v>
      </c>
      <c r="GG19" s="68">
        <v>100</v>
      </c>
      <c r="GH19" s="68">
        <v>100.69710000000001</v>
      </c>
      <c r="GI19" s="67">
        <v>100.69710000000001</v>
      </c>
    </row>
    <row r="20" spans="1:191" s="35" customFormat="1" ht="11.25" x14ac:dyDescent="0.2">
      <c r="A20" s="35" t="s">
        <v>2806</v>
      </c>
      <c r="B20" s="35" t="s">
        <v>5027</v>
      </c>
      <c r="C20" s="48" t="s">
        <v>3366</v>
      </c>
      <c r="D20" s="22" t="str">
        <f>IF(LEFT($I$1,1)="1",VLOOKUP($A20,PPI_IPI_PGA_PGAI!$A:$E,2,FALSE),IF(LEFT($I$1,1)="2",VLOOKUP($A20,PPI_IPI_PGA_PGAI!$A:$E,3,FALSE),IF(LEFT($I$1,1)="3",VLOOKUP($A20,PPI_IPI_PGA_PGAI!$A:$E,4,FALSE),VLOOKUP($A20,PPI_IPI_PGA_PGAI!$A:$E,5,FALSE))))</f>
        <v>Leder, Lederwaren und Schuhe</v>
      </c>
      <c r="E20" s="9">
        <v>1.0471999999999999</v>
      </c>
      <c r="G20" s="68">
        <v>89.52</v>
      </c>
      <c r="H20" s="68">
        <v>89.52</v>
      </c>
      <c r="I20" s="68">
        <v>89.52</v>
      </c>
      <c r="J20" s="68">
        <v>88.831199999999995</v>
      </c>
      <c r="K20" s="68">
        <v>88.831199999999995</v>
      </c>
      <c r="L20" s="68">
        <v>88.831199999999995</v>
      </c>
      <c r="M20" s="68">
        <v>86.949399999999997</v>
      </c>
      <c r="N20" s="68">
        <v>86.949399999999997</v>
      </c>
      <c r="O20" s="68">
        <v>86.949399999999997</v>
      </c>
      <c r="P20" s="68">
        <v>86.191800000000001</v>
      </c>
      <c r="Q20" s="68">
        <v>86.191800000000001</v>
      </c>
      <c r="R20" s="68">
        <v>86.191800000000001</v>
      </c>
      <c r="S20" s="68">
        <v>89.426400000000001</v>
      </c>
      <c r="T20" s="68">
        <v>89.426400000000001</v>
      </c>
      <c r="U20" s="68">
        <v>89.426400000000001</v>
      </c>
      <c r="V20" s="68">
        <v>89.262500000000003</v>
      </c>
      <c r="W20" s="68">
        <v>89.262500000000003</v>
      </c>
      <c r="X20" s="68">
        <v>89.262500000000003</v>
      </c>
      <c r="Y20" s="68">
        <v>89.505499999999998</v>
      </c>
      <c r="Z20" s="68">
        <v>89.505499999999998</v>
      </c>
      <c r="AA20" s="68">
        <v>89.505499999999998</v>
      </c>
      <c r="AB20" s="68">
        <v>90.590299999999999</v>
      </c>
      <c r="AC20" s="68">
        <v>90.590299999999999</v>
      </c>
      <c r="AD20" s="68">
        <v>90.590299999999999</v>
      </c>
      <c r="AE20" s="68">
        <v>90.888499999999993</v>
      </c>
      <c r="AF20" s="68">
        <v>90.888499999999993</v>
      </c>
      <c r="AG20" s="68">
        <v>90.888499999999993</v>
      </c>
      <c r="AH20" s="68">
        <v>91.440200000000004</v>
      </c>
      <c r="AI20" s="68">
        <v>91.440200000000004</v>
      </c>
      <c r="AJ20" s="68">
        <v>91.440200000000004</v>
      </c>
      <c r="AK20" s="68">
        <v>92.064599999999999</v>
      </c>
      <c r="AL20" s="68">
        <v>92.064599999999999</v>
      </c>
      <c r="AM20" s="68">
        <v>92.064599999999999</v>
      </c>
      <c r="AN20" s="68">
        <v>92.051900000000003</v>
      </c>
      <c r="AO20" s="68">
        <v>92.051900000000003</v>
      </c>
      <c r="AP20" s="68">
        <v>92.051900000000003</v>
      </c>
      <c r="AQ20" s="68">
        <v>92.592500000000001</v>
      </c>
      <c r="AR20" s="68">
        <v>92.592500000000001</v>
      </c>
      <c r="AS20" s="68">
        <v>92.592500000000001</v>
      </c>
      <c r="AT20" s="68">
        <v>91.499700000000004</v>
      </c>
      <c r="AU20" s="68">
        <v>91.499700000000004</v>
      </c>
      <c r="AV20" s="68">
        <v>91.499700000000004</v>
      </c>
      <c r="AW20" s="68">
        <v>91.637100000000004</v>
      </c>
      <c r="AX20" s="68">
        <v>91.637100000000004</v>
      </c>
      <c r="AY20" s="68">
        <v>91.637100000000004</v>
      </c>
      <c r="AZ20" s="68">
        <v>91.76</v>
      </c>
      <c r="BA20" s="68">
        <v>91.76</v>
      </c>
      <c r="BB20" s="68">
        <v>91.76</v>
      </c>
      <c r="BC20" s="68">
        <v>91.882800000000003</v>
      </c>
      <c r="BD20" s="68">
        <v>91.882800000000003</v>
      </c>
      <c r="BE20" s="68">
        <v>91.882800000000003</v>
      </c>
      <c r="BF20" s="68">
        <v>87.675799999999995</v>
      </c>
      <c r="BG20" s="68">
        <v>87.675799999999995</v>
      </c>
      <c r="BH20" s="68">
        <v>87.675799999999995</v>
      </c>
      <c r="BI20" s="68">
        <v>86.642399999999995</v>
      </c>
      <c r="BJ20" s="68">
        <v>86.642399999999995</v>
      </c>
      <c r="BK20" s="68">
        <v>86.642399999999995</v>
      </c>
      <c r="BL20" s="68">
        <v>87.853300000000004</v>
      </c>
      <c r="BM20" s="68">
        <v>87.853300000000004</v>
      </c>
      <c r="BN20" s="68">
        <v>87.853300000000004</v>
      </c>
      <c r="BO20" s="68">
        <v>88.555499999999995</v>
      </c>
      <c r="BP20" s="68">
        <v>88.555499999999995</v>
      </c>
      <c r="BQ20" s="68">
        <v>88.555499999999995</v>
      </c>
      <c r="BR20" s="68">
        <v>89.325699999999998</v>
      </c>
      <c r="BS20" s="68">
        <v>89.325699999999998</v>
      </c>
      <c r="BT20" s="68">
        <v>89.325699999999998</v>
      </c>
      <c r="BU20" s="68">
        <v>89.831199999999995</v>
      </c>
      <c r="BV20" s="68">
        <v>89.831199999999995</v>
      </c>
      <c r="BW20" s="68">
        <v>89.831199999999995</v>
      </c>
      <c r="BX20" s="68">
        <v>88.898600000000002</v>
      </c>
      <c r="BY20" s="68">
        <v>88.898600000000002</v>
      </c>
      <c r="BZ20" s="68">
        <v>88.898600000000002</v>
      </c>
      <c r="CA20" s="68">
        <v>88.808199999999999</v>
      </c>
      <c r="CB20" s="68">
        <v>88.808199999999999</v>
      </c>
      <c r="CC20" s="68">
        <v>88.808199999999999</v>
      </c>
      <c r="CD20" s="68">
        <v>88.877200000000002</v>
      </c>
      <c r="CE20" s="68">
        <v>88.877200000000002</v>
      </c>
      <c r="CF20" s="68">
        <v>88.877200000000002</v>
      </c>
      <c r="CG20" s="68">
        <v>88.655000000000001</v>
      </c>
      <c r="CH20" s="68">
        <v>88.655000000000001</v>
      </c>
      <c r="CI20" s="68">
        <v>88.655000000000001</v>
      </c>
      <c r="CJ20" s="68">
        <v>90.508600000000001</v>
      </c>
      <c r="CK20" s="68">
        <v>90.508600000000001</v>
      </c>
      <c r="CL20" s="68">
        <v>90.508600000000001</v>
      </c>
      <c r="CM20" s="68">
        <v>92.451700000000002</v>
      </c>
      <c r="CN20" s="68">
        <v>92.451700000000002</v>
      </c>
      <c r="CO20" s="68">
        <v>92.451700000000002</v>
      </c>
      <c r="CP20" s="68">
        <v>92.645899999999997</v>
      </c>
      <c r="CQ20" s="68">
        <v>92.645899999999997</v>
      </c>
      <c r="CR20" s="68">
        <v>92.645899999999997</v>
      </c>
      <c r="CS20" s="68">
        <v>93.596299999999999</v>
      </c>
      <c r="CT20" s="68">
        <v>93.596299999999999</v>
      </c>
      <c r="CU20" s="68">
        <v>93.596299999999999</v>
      </c>
      <c r="CV20" s="68">
        <v>94.001900000000006</v>
      </c>
      <c r="CW20" s="68">
        <v>94.001900000000006</v>
      </c>
      <c r="CX20" s="68">
        <v>94.001900000000006</v>
      </c>
      <c r="CY20" s="68">
        <v>94.013000000000005</v>
      </c>
      <c r="CZ20" s="68">
        <v>94.013000000000005</v>
      </c>
      <c r="DA20" s="68">
        <v>94.013000000000005</v>
      </c>
      <c r="DB20" s="68">
        <v>94.607200000000006</v>
      </c>
      <c r="DC20" s="68">
        <v>94.607200000000006</v>
      </c>
      <c r="DD20" s="68">
        <v>94.607200000000006</v>
      </c>
      <c r="DE20" s="68">
        <v>94.403099999999995</v>
      </c>
      <c r="DF20" s="68">
        <v>94.403099999999995</v>
      </c>
      <c r="DG20" s="68">
        <v>94.403099999999995</v>
      </c>
      <c r="DH20" s="68">
        <v>93.711200000000005</v>
      </c>
      <c r="DI20" s="68">
        <v>93.711200000000005</v>
      </c>
      <c r="DJ20" s="68">
        <v>93.711200000000005</v>
      </c>
      <c r="DK20" s="68">
        <v>94.5886</v>
      </c>
      <c r="DL20" s="68">
        <v>94.5886</v>
      </c>
      <c r="DM20" s="68">
        <v>94.5886</v>
      </c>
      <c r="DN20" s="68">
        <v>93.5184</v>
      </c>
      <c r="DO20" s="68">
        <v>93.5184</v>
      </c>
      <c r="DP20" s="68">
        <v>93.5184</v>
      </c>
      <c r="DQ20" s="68">
        <v>93.960800000000006</v>
      </c>
      <c r="DR20" s="68">
        <v>93.960800000000006</v>
      </c>
      <c r="DS20" s="68">
        <v>93.960800000000006</v>
      </c>
      <c r="DT20" s="68">
        <v>92.522400000000005</v>
      </c>
      <c r="DU20" s="68">
        <v>92.522400000000005</v>
      </c>
      <c r="DV20" s="68">
        <v>92.522400000000005</v>
      </c>
      <c r="DW20" s="68">
        <v>92.743399999999994</v>
      </c>
      <c r="DX20" s="97">
        <v>92.743399999999994</v>
      </c>
      <c r="DY20" s="68">
        <v>92.743399999999994</v>
      </c>
      <c r="DZ20" s="68">
        <v>94.355400000000003</v>
      </c>
      <c r="EA20" s="68">
        <v>94.355400000000003</v>
      </c>
      <c r="EB20" s="68">
        <v>94.355400000000003</v>
      </c>
      <c r="EC20" s="68">
        <v>94.240300000000005</v>
      </c>
      <c r="ED20" s="68">
        <v>94.240300000000005</v>
      </c>
      <c r="EE20" s="68">
        <v>94.240300000000005</v>
      </c>
      <c r="EF20" s="68">
        <v>94.4482</v>
      </c>
      <c r="EG20" s="68">
        <v>94.4482</v>
      </c>
      <c r="EH20" s="68">
        <v>94.4482</v>
      </c>
      <c r="EI20" s="68">
        <v>94.570800000000006</v>
      </c>
      <c r="EJ20" s="68">
        <v>94.570800000000006</v>
      </c>
      <c r="EK20" s="68">
        <v>94.570800000000006</v>
      </c>
      <c r="EL20" s="68">
        <v>95.501599999999996</v>
      </c>
      <c r="EM20" s="68">
        <v>95.501599999999996</v>
      </c>
      <c r="EN20" s="68">
        <v>95.501599999999996</v>
      </c>
      <c r="EO20" s="68">
        <v>96.604900000000001</v>
      </c>
      <c r="EP20" s="68">
        <v>96.604900000000001</v>
      </c>
      <c r="EQ20" s="68">
        <v>96.604900000000001</v>
      </c>
      <c r="ER20" s="68">
        <v>96.302400000000006</v>
      </c>
      <c r="ES20" s="68">
        <v>96.302400000000006</v>
      </c>
      <c r="ET20" s="68">
        <v>96.302400000000006</v>
      </c>
      <c r="EU20" s="68">
        <v>97.717200000000005</v>
      </c>
      <c r="EV20" s="68">
        <v>97.717200000000005</v>
      </c>
      <c r="EW20" s="68">
        <v>97.717200000000005</v>
      </c>
      <c r="EX20" s="68">
        <v>99.838300000000004</v>
      </c>
      <c r="EY20" s="68">
        <v>99.838300000000004</v>
      </c>
      <c r="EZ20" s="68">
        <v>99.838300000000004</v>
      </c>
      <c r="FA20" s="68">
        <v>99.579499999999996</v>
      </c>
      <c r="FB20" s="68">
        <v>99.579499999999996</v>
      </c>
      <c r="FC20" s="68">
        <v>99.579499999999996</v>
      </c>
      <c r="FD20" s="68">
        <v>97.909099999999995</v>
      </c>
      <c r="FE20" s="68">
        <v>97.909099999999995</v>
      </c>
      <c r="FF20" s="68">
        <v>97.909099999999995</v>
      </c>
      <c r="FG20" s="68">
        <v>97.951999999999998</v>
      </c>
      <c r="FH20" s="68">
        <v>97.951999999999998</v>
      </c>
      <c r="FI20" s="68">
        <v>97.951999999999998</v>
      </c>
      <c r="FJ20" s="68">
        <v>99.812299999999993</v>
      </c>
      <c r="FK20" s="68">
        <v>99.812299999999993</v>
      </c>
      <c r="FL20" s="68">
        <v>99.812299999999993</v>
      </c>
      <c r="FM20" s="68">
        <v>101.175</v>
      </c>
      <c r="FN20" s="68">
        <v>101.175</v>
      </c>
      <c r="FO20" s="68">
        <v>101.175</v>
      </c>
      <c r="FP20" s="68">
        <v>99.209100000000007</v>
      </c>
      <c r="FQ20" s="68">
        <v>99.209100000000007</v>
      </c>
      <c r="FR20" s="68">
        <v>99.209100000000007</v>
      </c>
      <c r="FS20" s="68">
        <v>100.4453</v>
      </c>
      <c r="FT20" s="68">
        <v>100.4453</v>
      </c>
      <c r="FU20" s="68">
        <v>100.4453</v>
      </c>
      <c r="FV20" s="68">
        <v>100.839</v>
      </c>
      <c r="FW20" s="68">
        <v>100.839</v>
      </c>
      <c r="FX20" s="68">
        <v>100.839</v>
      </c>
      <c r="FY20" s="68">
        <v>100.117</v>
      </c>
      <c r="FZ20" s="68">
        <v>100.117</v>
      </c>
      <c r="GA20" s="68">
        <v>100.117</v>
      </c>
      <c r="GB20" s="68">
        <v>99.774100000000004</v>
      </c>
      <c r="GC20" s="68">
        <v>99.774100000000004</v>
      </c>
      <c r="GD20" s="68">
        <v>99.774100000000004</v>
      </c>
      <c r="GE20" s="68">
        <v>100</v>
      </c>
      <c r="GF20" s="68">
        <v>100</v>
      </c>
      <c r="GG20" s="68">
        <v>100</v>
      </c>
      <c r="GH20" s="68">
        <v>99.027799999999999</v>
      </c>
      <c r="GI20" s="67">
        <v>99.027799999999999</v>
      </c>
    </row>
    <row r="21" spans="1:191" s="35" customFormat="1" ht="11.25" x14ac:dyDescent="0.2">
      <c r="A21" s="35" t="s">
        <v>2810</v>
      </c>
      <c r="B21" s="35" t="s">
        <v>5028</v>
      </c>
      <c r="C21" s="48" t="s">
        <v>3367</v>
      </c>
      <c r="D21" s="22" t="str">
        <f>IF(LEFT($I$1,1)="1",VLOOKUP($A21,PPI_IPI_PGA_PGAI!$A:$E,2,FALSE),IF(LEFT($I$1,1)="2",VLOOKUP($A21,PPI_IPI_PGA_PGAI!$A:$E,3,FALSE),IF(LEFT($I$1,1)="3",VLOOKUP($A21,PPI_IPI_PGA_PGAI!$A:$E,4,FALSE),VLOOKUP($A21,PPI_IPI_PGA_PGAI!$A:$E,5,FALSE))))</f>
        <v>Holzprodukte</v>
      </c>
      <c r="E21" s="9">
        <v>2.1833999999999998</v>
      </c>
      <c r="G21" s="68">
        <v>79.570700000000002</v>
      </c>
      <c r="H21" s="68">
        <v>79.570700000000002</v>
      </c>
      <c r="I21" s="68">
        <v>79.631100000000004</v>
      </c>
      <c r="J21" s="68">
        <v>79.631100000000004</v>
      </c>
      <c r="K21" s="68">
        <v>79.588999999999999</v>
      </c>
      <c r="L21" s="68">
        <v>79.576400000000007</v>
      </c>
      <c r="M21" s="68">
        <v>79.654700000000005</v>
      </c>
      <c r="N21" s="68">
        <v>79.654700000000005</v>
      </c>
      <c r="O21" s="68">
        <v>79.233400000000003</v>
      </c>
      <c r="P21" s="68">
        <v>79.233400000000003</v>
      </c>
      <c r="Q21" s="68">
        <v>79.194599999999994</v>
      </c>
      <c r="R21" s="68">
        <v>79.2209</v>
      </c>
      <c r="S21" s="68">
        <v>80.643799999999999</v>
      </c>
      <c r="T21" s="68">
        <v>80.643799999999999</v>
      </c>
      <c r="U21" s="68">
        <v>80.658299999999997</v>
      </c>
      <c r="V21" s="68">
        <v>80.658299999999997</v>
      </c>
      <c r="W21" s="68">
        <v>80.632099999999994</v>
      </c>
      <c r="X21" s="68">
        <v>80.597300000000004</v>
      </c>
      <c r="Y21" s="68">
        <v>79.981999999999999</v>
      </c>
      <c r="Z21" s="68">
        <v>79.981999999999999</v>
      </c>
      <c r="AA21" s="68">
        <v>79.792000000000002</v>
      </c>
      <c r="AB21" s="68">
        <v>79.792000000000002</v>
      </c>
      <c r="AC21" s="68">
        <v>79.813000000000002</v>
      </c>
      <c r="AD21" s="68">
        <v>79.828400000000002</v>
      </c>
      <c r="AE21" s="68">
        <v>80.304900000000004</v>
      </c>
      <c r="AF21" s="68">
        <v>80.304900000000004</v>
      </c>
      <c r="AG21" s="68">
        <v>80.336500000000001</v>
      </c>
      <c r="AH21" s="68">
        <v>80.336500000000001</v>
      </c>
      <c r="AI21" s="68">
        <v>80.265799999999999</v>
      </c>
      <c r="AJ21" s="68">
        <v>80.247200000000007</v>
      </c>
      <c r="AK21" s="68">
        <v>80.093199999999996</v>
      </c>
      <c r="AL21" s="68">
        <v>80.093199999999996</v>
      </c>
      <c r="AM21" s="68">
        <v>80.134900000000002</v>
      </c>
      <c r="AN21" s="68">
        <v>80.134900000000002</v>
      </c>
      <c r="AO21" s="68">
        <v>80.209500000000006</v>
      </c>
      <c r="AP21" s="68">
        <v>80.185299999999998</v>
      </c>
      <c r="AQ21" s="68">
        <v>80.546199999999999</v>
      </c>
      <c r="AR21" s="68">
        <v>80.546199999999999</v>
      </c>
      <c r="AS21" s="68">
        <v>80.607100000000003</v>
      </c>
      <c r="AT21" s="68">
        <v>80.607100000000003</v>
      </c>
      <c r="AU21" s="68">
        <v>80.583699999999993</v>
      </c>
      <c r="AV21" s="68">
        <v>80.595299999999995</v>
      </c>
      <c r="AW21" s="68">
        <v>80.122699999999995</v>
      </c>
      <c r="AX21" s="68">
        <v>80.122699999999995</v>
      </c>
      <c r="AY21" s="68">
        <v>80.171300000000002</v>
      </c>
      <c r="AZ21" s="68">
        <v>80.171300000000002</v>
      </c>
      <c r="BA21" s="68">
        <v>80.046400000000006</v>
      </c>
      <c r="BB21" s="68">
        <v>79.969099999999997</v>
      </c>
      <c r="BC21" s="68">
        <v>79.863500000000002</v>
      </c>
      <c r="BD21" s="68">
        <v>79.863500000000002</v>
      </c>
      <c r="BE21" s="68">
        <v>79.421000000000006</v>
      </c>
      <c r="BF21" s="68">
        <v>79.421000000000006</v>
      </c>
      <c r="BG21" s="68">
        <v>79.274699999999996</v>
      </c>
      <c r="BH21" s="68">
        <v>78.9666</v>
      </c>
      <c r="BI21" s="68">
        <v>78.5167</v>
      </c>
      <c r="BJ21" s="68">
        <v>78.5167</v>
      </c>
      <c r="BK21" s="68">
        <v>78.521799999999999</v>
      </c>
      <c r="BL21" s="68">
        <v>78.521799999999999</v>
      </c>
      <c r="BM21" s="68">
        <v>78.520899999999997</v>
      </c>
      <c r="BN21" s="68">
        <v>78.593599999999995</v>
      </c>
      <c r="BO21" s="68">
        <v>77.466399999999993</v>
      </c>
      <c r="BP21" s="68">
        <v>77.466399999999993</v>
      </c>
      <c r="BQ21" s="68">
        <v>77.5334</v>
      </c>
      <c r="BR21" s="68">
        <v>77.5334</v>
      </c>
      <c r="BS21" s="68">
        <v>77.558199999999999</v>
      </c>
      <c r="BT21" s="68">
        <v>77.462800000000001</v>
      </c>
      <c r="BU21" s="68">
        <v>78.322900000000004</v>
      </c>
      <c r="BV21" s="68">
        <v>78.322900000000004</v>
      </c>
      <c r="BW21" s="68">
        <v>78.243300000000005</v>
      </c>
      <c r="BX21" s="68">
        <v>78.243300000000005</v>
      </c>
      <c r="BY21" s="68">
        <v>78.239999999999995</v>
      </c>
      <c r="BZ21" s="68">
        <v>78.330200000000005</v>
      </c>
      <c r="CA21" s="68">
        <v>78.303200000000004</v>
      </c>
      <c r="CB21" s="68">
        <v>78.303200000000004</v>
      </c>
      <c r="CC21" s="68">
        <v>78.311499999999995</v>
      </c>
      <c r="CD21" s="68">
        <v>78.311499999999995</v>
      </c>
      <c r="CE21" s="68">
        <v>78.311599999999999</v>
      </c>
      <c r="CF21" s="68">
        <v>78.333100000000002</v>
      </c>
      <c r="CG21" s="68">
        <v>76.609099999999998</v>
      </c>
      <c r="CH21" s="68">
        <v>76.609099999999998</v>
      </c>
      <c r="CI21" s="68">
        <v>77.112499999999997</v>
      </c>
      <c r="CJ21" s="68">
        <v>77.112499999999997</v>
      </c>
      <c r="CK21" s="68">
        <v>77.143100000000004</v>
      </c>
      <c r="CL21" s="68">
        <v>77.495199999999997</v>
      </c>
      <c r="CM21" s="68">
        <v>78.168499999999995</v>
      </c>
      <c r="CN21" s="68">
        <v>78.168499999999995</v>
      </c>
      <c r="CO21" s="68">
        <v>78.307900000000004</v>
      </c>
      <c r="CP21" s="68">
        <v>78.307900000000004</v>
      </c>
      <c r="CQ21" s="68">
        <v>78.337500000000006</v>
      </c>
      <c r="CR21" s="68">
        <v>78.649100000000004</v>
      </c>
      <c r="CS21" s="68">
        <v>80.859800000000007</v>
      </c>
      <c r="CT21" s="68">
        <v>80.859800000000007</v>
      </c>
      <c r="CU21" s="68">
        <v>80.840100000000007</v>
      </c>
      <c r="CV21" s="68">
        <v>80.840100000000007</v>
      </c>
      <c r="CW21" s="68">
        <v>80.824600000000004</v>
      </c>
      <c r="CX21" s="68">
        <v>80.727800000000002</v>
      </c>
      <c r="CY21" s="68">
        <v>81.414699999999996</v>
      </c>
      <c r="CZ21" s="68">
        <v>81.414699999999996</v>
      </c>
      <c r="DA21" s="68">
        <v>81.435299999999998</v>
      </c>
      <c r="DB21" s="68">
        <v>81.435299999999998</v>
      </c>
      <c r="DC21" s="68">
        <v>81.418099999999995</v>
      </c>
      <c r="DD21" s="68">
        <v>81.402000000000001</v>
      </c>
      <c r="DE21" s="68">
        <v>81.617400000000004</v>
      </c>
      <c r="DF21" s="68">
        <v>81.617400000000004</v>
      </c>
      <c r="DG21" s="68">
        <v>81.235699999999994</v>
      </c>
      <c r="DH21" s="68">
        <v>81.235699999999994</v>
      </c>
      <c r="DI21" s="68">
        <v>81.239800000000002</v>
      </c>
      <c r="DJ21" s="68">
        <v>81.147499999999994</v>
      </c>
      <c r="DK21" s="68">
        <v>81.186999999999998</v>
      </c>
      <c r="DL21" s="68">
        <v>81.186999999999998</v>
      </c>
      <c r="DM21" s="68">
        <v>80.825800000000001</v>
      </c>
      <c r="DN21" s="68">
        <v>80.825800000000001</v>
      </c>
      <c r="DO21" s="68">
        <v>80.817499999999995</v>
      </c>
      <c r="DP21" s="68">
        <v>80.775300000000001</v>
      </c>
      <c r="DQ21" s="68">
        <v>80.6691</v>
      </c>
      <c r="DR21" s="68">
        <v>80.6691</v>
      </c>
      <c r="DS21" s="68">
        <v>80.713099999999997</v>
      </c>
      <c r="DT21" s="68">
        <v>80.713099999999997</v>
      </c>
      <c r="DU21" s="68">
        <v>80.710300000000004</v>
      </c>
      <c r="DV21" s="68">
        <v>80.688599999999994</v>
      </c>
      <c r="DW21" s="68">
        <v>81.233900000000006</v>
      </c>
      <c r="DX21" s="97">
        <v>81.233900000000006</v>
      </c>
      <c r="DY21" s="68">
        <v>81.674300000000002</v>
      </c>
      <c r="DZ21" s="68">
        <v>81.674300000000002</v>
      </c>
      <c r="EA21" s="68">
        <v>81.809799999999996</v>
      </c>
      <c r="EB21" s="68">
        <v>82.607100000000003</v>
      </c>
      <c r="EC21" s="68">
        <v>83.5017</v>
      </c>
      <c r="ED21" s="68">
        <v>83.5017</v>
      </c>
      <c r="EE21" s="68">
        <v>86.114500000000007</v>
      </c>
      <c r="EF21" s="68">
        <v>86.114500000000007</v>
      </c>
      <c r="EG21" s="68">
        <v>86.865799999999993</v>
      </c>
      <c r="EH21" s="68">
        <v>87.147099999999995</v>
      </c>
      <c r="EI21" s="68">
        <v>89.875900000000001</v>
      </c>
      <c r="EJ21" s="68">
        <v>89.875900000000001</v>
      </c>
      <c r="EK21" s="68">
        <v>90.655699999999996</v>
      </c>
      <c r="EL21" s="68">
        <v>90.655699999999996</v>
      </c>
      <c r="EM21" s="68">
        <v>90.654399999999995</v>
      </c>
      <c r="EN21" s="68">
        <v>92.216099999999997</v>
      </c>
      <c r="EO21" s="68">
        <v>96.422499999999999</v>
      </c>
      <c r="EP21" s="68">
        <v>96.422499999999999</v>
      </c>
      <c r="EQ21" s="68">
        <v>96.301199999999994</v>
      </c>
      <c r="ER21" s="68">
        <v>96.301199999999994</v>
      </c>
      <c r="ES21" s="68">
        <v>96.333799999999997</v>
      </c>
      <c r="ET21" s="68">
        <v>96.1982</v>
      </c>
      <c r="EU21" s="68">
        <v>97.482100000000003</v>
      </c>
      <c r="EV21" s="68">
        <v>97.482100000000003</v>
      </c>
      <c r="EW21" s="68">
        <v>97.301900000000003</v>
      </c>
      <c r="EX21" s="68">
        <v>97.301900000000003</v>
      </c>
      <c r="EY21" s="68">
        <v>96.716800000000006</v>
      </c>
      <c r="EZ21" s="68">
        <v>96.337699999999998</v>
      </c>
      <c r="FA21" s="68">
        <v>99.663899999999998</v>
      </c>
      <c r="FB21" s="68">
        <v>99.663899999999998</v>
      </c>
      <c r="FC21" s="68">
        <v>98.895300000000006</v>
      </c>
      <c r="FD21" s="68">
        <v>98.895300000000006</v>
      </c>
      <c r="FE21" s="68">
        <v>98.711799999999997</v>
      </c>
      <c r="FF21" s="68">
        <v>98.244500000000002</v>
      </c>
      <c r="FG21" s="68">
        <v>99.168199999999999</v>
      </c>
      <c r="FH21" s="68">
        <v>99.168199999999999</v>
      </c>
      <c r="FI21" s="68">
        <v>98.387</v>
      </c>
      <c r="FJ21" s="68">
        <v>98.387</v>
      </c>
      <c r="FK21" s="68">
        <v>98.433999999999997</v>
      </c>
      <c r="FL21" s="68">
        <v>98.668700000000001</v>
      </c>
      <c r="FM21" s="68">
        <v>99.001400000000004</v>
      </c>
      <c r="FN21" s="68">
        <v>99.001400000000004</v>
      </c>
      <c r="FO21" s="68">
        <v>98.834800000000001</v>
      </c>
      <c r="FP21" s="68">
        <v>98.834800000000001</v>
      </c>
      <c r="FQ21" s="68">
        <v>98.790400000000005</v>
      </c>
      <c r="FR21" s="68">
        <v>98.629199999999997</v>
      </c>
      <c r="FS21" s="68">
        <v>98.708699999999993</v>
      </c>
      <c r="FT21" s="68">
        <v>98.708699999999993</v>
      </c>
      <c r="FU21" s="68">
        <v>99.085599999999999</v>
      </c>
      <c r="FV21" s="68">
        <v>99.085599999999999</v>
      </c>
      <c r="FW21" s="68">
        <v>99.036699999999996</v>
      </c>
      <c r="FX21" s="68">
        <v>98.931799999999996</v>
      </c>
      <c r="FY21" s="68">
        <v>99.448499999999996</v>
      </c>
      <c r="FZ21" s="68">
        <v>99.448499999999996</v>
      </c>
      <c r="GA21" s="68">
        <v>99.551299999999998</v>
      </c>
      <c r="GB21" s="68">
        <v>99.551299999999998</v>
      </c>
      <c r="GC21" s="68">
        <v>99.554000000000002</v>
      </c>
      <c r="GD21" s="68">
        <v>99.633399999999995</v>
      </c>
      <c r="GE21" s="68">
        <v>100</v>
      </c>
      <c r="GF21" s="68">
        <v>100</v>
      </c>
      <c r="GG21" s="68">
        <v>99.931700000000006</v>
      </c>
      <c r="GH21" s="68">
        <v>99.931700000000006</v>
      </c>
      <c r="GI21" s="67">
        <v>99.977699999999999</v>
      </c>
    </row>
    <row r="22" spans="1:191" s="35" customFormat="1" ht="11.25" x14ac:dyDescent="0.2">
      <c r="A22" s="35" t="s">
        <v>2824</v>
      </c>
      <c r="B22" s="35" t="s">
        <v>5029</v>
      </c>
      <c r="C22" s="48" t="s">
        <v>3368</v>
      </c>
      <c r="D22" s="22" t="str">
        <f>IF(LEFT($I$1,1)="1",VLOOKUP($A22,PPI_IPI_PGA_PGAI!$A:$E,2,FALSE),IF(LEFT($I$1,1)="2",VLOOKUP($A22,PPI_IPI_PGA_PGAI!$A:$E,3,FALSE),IF(LEFT($I$1,1)="3",VLOOKUP($A22,PPI_IPI_PGA_PGAI!$A:$E,4,FALSE),VLOOKUP($A22,PPI_IPI_PGA_PGAI!$A:$E,5,FALSE))))</f>
        <v>Papier und Papierprodukte</v>
      </c>
      <c r="E22" s="9">
        <v>0.8871</v>
      </c>
      <c r="G22" s="68">
        <v>102.88079999999999</v>
      </c>
      <c r="H22" s="68">
        <v>102.88079999999999</v>
      </c>
      <c r="I22" s="68">
        <v>103.6713</v>
      </c>
      <c r="J22" s="68">
        <v>103.6713</v>
      </c>
      <c r="K22" s="68">
        <v>103.6713</v>
      </c>
      <c r="L22" s="68">
        <v>104.3691</v>
      </c>
      <c r="M22" s="68">
        <v>104.3691</v>
      </c>
      <c r="N22" s="68">
        <v>104.3691</v>
      </c>
      <c r="O22" s="68">
        <v>101.8394</v>
      </c>
      <c r="P22" s="68">
        <v>101.8394</v>
      </c>
      <c r="Q22" s="68">
        <v>101.8394</v>
      </c>
      <c r="R22" s="68">
        <v>101.0033</v>
      </c>
      <c r="S22" s="68">
        <v>101.0033</v>
      </c>
      <c r="T22" s="68">
        <v>101.0033</v>
      </c>
      <c r="U22" s="68">
        <v>99.859499999999997</v>
      </c>
      <c r="V22" s="68">
        <v>99.859499999999997</v>
      </c>
      <c r="W22" s="68">
        <v>99.859499999999997</v>
      </c>
      <c r="X22" s="68">
        <v>100.4233</v>
      </c>
      <c r="Y22" s="68">
        <v>100.4233</v>
      </c>
      <c r="Z22" s="68">
        <v>100.4233</v>
      </c>
      <c r="AA22" s="68">
        <v>98.233999999999995</v>
      </c>
      <c r="AB22" s="68">
        <v>98.233999999999995</v>
      </c>
      <c r="AC22" s="68">
        <v>98.233999999999995</v>
      </c>
      <c r="AD22" s="68">
        <v>98.758200000000002</v>
      </c>
      <c r="AE22" s="68">
        <v>98.758200000000002</v>
      </c>
      <c r="AF22" s="68">
        <v>98.758200000000002</v>
      </c>
      <c r="AG22" s="68">
        <v>98.498800000000003</v>
      </c>
      <c r="AH22" s="68">
        <v>98.498800000000003</v>
      </c>
      <c r="AI22" s="68">
        <v>98.498800000000003</v>
      </c>
      <c r="AJ22" s="68">
        <v>98.536299999999997</v>
      </c>
      <c r="AK22" s="68">
        <v>98.536299999999997</v>
      </c>
      <c r="AL22" s="68">
        <v>98.536299999999997</v>
      </c>
      <c r="AM22" s="68">
        <v>99.052599999999998</v>
      </c>
      <c r="AN22" s="68">
        <v>99.052599999999998</v>
      </c>
      <c r="AO22" s="68">
        <v>99.052599999999998</v>
      </c>
      <c r="AP22" s="68">
        <v>99.475700000000003</v>
      </c>
      <c r="AQ22" s="68">
        <v>99.475700000000003</v>
      </c>
      <c r="AR22" s="68">
        <v>99.475700000000003</v>
      </c>
      <c r="AS22" s="68">
        <v>99.199399999999997</v>
      </c>
      <c r="AT22" s="68">
        <v>99.199399999999997</v>
      </c>
      <c r="AU22" s="68">
        <v>99.199399999999997</v>
      </c>
      <c r="AV22" s="68">
        <v>98.164599999999993</v>
      </c>
      <c r="AW22" s="68">
        <v>98.164599999999993</v>
      </c>
      <c r="AX22" s="68">
        <v>98.164599999999993</v>
      </c>
      <c r="AY22" s="68">
        <v>97.817599999999999</v>
      </c>
      <c r="AZ22" s="68">
        <v>97.817599999999999</v>
      </c>
      <c r="BA22" s="68">
        <v>97.817599999999999</v>
      </c>
      <c r="BB22" s="68">
        <v>97.755600000000001</v>
      </c>
      <c r="BC22" s="68">
        <v>97.755600000000001</v>
      </c>
      <c r="BD22" s="68">
        <v>97.755600000000001</v>
      </c>
      <c r="BE22" s="68">
        <v>92.796499999999995</v>
      </c>
      <c r="BF22" s="68">
        <v>92.796499999999995</v>
      </c>
      <c r="BG22" s="68">
        <v>92.796499999999995</v>
      </c>
      <c r="BH22" s="68">
        <v>88.891199999999998</v>
      </c>
      <c r="BI22" s="68">
        <v>88.891199999999998</v>
      </c>
      <c r="BJ22" s="68">
        <v>88.891199999999998</v>
      </c>
      <c r="BK22" s="68">
        <v>90.397499999999994</v>
      </c>
      <c r="BL22" s="68">
        <v>90.397499999999994</v>
      </c>
      <c r="BM22" s="68">
        <v>90.397499999999994</v>
      </c>
      <c r="BN22" s="68">
        <v>91.020499999999998</v>
      </c>
      <c r="BO22" s="68">
        <v>91.020499999999998</v>
      </c>
      <c r="BP22" s="68">
        <v>91.020499999999998</v>
      </c>
      <c r="BQ22" s="68">
        <v>91.542900000000003</v>
      </c>
      <c r="BR22" s="68">
        <v>91.542900000000003</v>
      </c>
      <c r="BS22" s="68">
        <v>91.542900000000003</v>
      </c>
      <c r="BT22" s="68">
        <v>90.637100000000004</v>
      </c>
      <c r="BU22" s="68">
        <v>90.637100000000004</v>
      </c>
      <c r="BV22" s="68">
        <v>90.637100000000004</v>
      </c>
      <c r="BW22" s="68">
        <v>90.488900000000001</v>
      </c>
      <c r="BX22" s="68">
        <v>90.488900000000001</v>
      </c>
      <c r="BY22" s="68">
        <v>90.488900000000001</v>
      </c>
      <c r="BZ22" s="68">
        <v>90.221100000000007</v>
      </c>
      <c r="CA22" s="68">
        <v>90.221100000000007</v>
      </c>
      <c r="CB22" s="68">
        <v>90.221100000000007</v>
      </c>
      <c r="CC22" s="68">
        <v>89.617000000000004</v>
      </c>
      <c r="CD22" s="68">
        <v>89.617000000000004</v>
      </c>
      <c r="CE22" s="68">
        <v>89.617000000000004</v>
      </c>
      <c r="CF22" s="68">
        <v>89.951300000000003</v>
      </c>
      <c r="CG22" s="68">
        <v>89.951300000000003</v>
      </c>
      <c r="CH22" s="68">
        <v>89.951300000000003</v>
      </c>
      <c r="CI22" s="68">
        <v>92.241900000000001</v>
      </c>
      <c r="CJ22" s="68">
        <v>92.241900000000001</v>
      </c>
      <c r="CK22" s="68">
        <v>92.241900000000001</v>
      </c>
      <c r="CL22" s="68">
        <v>93.757900000000006</v>
      </c>
      <c r="CM22" s="68">
        <v>93.757900000000006</v>
      </c>
      <c r="CN22" s="68">
        <v>93.757900000000006</v>
      </c>
      <c r="CO22" s="68">
        <v>94.8142</v>
      </c>
      <c r="CP22" s="68">
        <v>94.8142</v>
      </c>
      <c r="CQ22" s="68">
        <v>94.8142</v>
      </c>
      <c r="CR22" s="68">
        <v>96.625600000000006</v>
      </c>
      <c r="CS22" s="68">
        <v>96.625600000000006</v>
      </c>
      <c r="CT22" s="68">
        <v>96.625600000000006</v>
      </c>
      <c r="CU22" s="68">
        <v>95.6648</v>
      </c>
      <c r="CV22" s="68">
        <v>95.6648</v>
      </c>
      <c r="CW22" s="68">
        <v>95.6648</v>
      </c>
      <c r="CX22" s="68">
        <v>95.654899999999998</v>
      </c>
      <c r="CY22" s="68">
        <v>95.654899999999998</v>
      </c>
      <c r="CZ22" s="68">
        <v>95.654899999999998</v>
      </c>
      <c r="DA22" s="68">
        <v>95.869600000000005</v>
      </c>
      <c r="DB22" s="68">
        <v>95.869600000000005</v>
      </c>
      <c r="DC22" s="68">
        <v>95.869600000000005</v>
      </c>
      <c r="DD22" s="68">
        <v>95.454700000000003</v>
      </c>
      <c r="DE22" s="68">
        <v>95.454700000000003</v>
      </c>
      <c r="DF22" s="68">
        <v>95.454700000000003</v>
      </c>
      <c r="DG22" s="68">
        <v>93.411900000000003</v>
      </c>
      <c r="DH22" s="68">
        <v>93.411900000000003</v>
      </c>
      <c r="DI22" s="68">
        <v>93.411900000000003</v>
      </c>
      <c r="DJ22" s="68">
        <v>92.477900000000005</v>
      </c>
      <c r="DK22" s="68">
        <v>92.477900000000005</v>
      </c>
      <c r="DL22" s="68">
        <v>92.477900000000005</v>
      </c>
      <c r="DM22" s="68">
        <v>91.6982</v>
      </c>
      <c r="DN22" s="68">
        <v>91.6982</v>
      </c>
      <c r="DO22" s="68">
        <v>91.6982</v>
      </c>
      <c r="DP22" s="68">
        <v>91.076899999999995</v>
      </c>
      <c r="DQ22" s="68">
        <v>91.076899999999995</v>
      </c>
      <c r="DR22" s="68">
        <v>91.076899999999995</v>
      </c>
      <c r="DS22" s="68">
        <v>91.241699999999994</v>
      </c>
      <c r="DT22" s="68">
        <v>91.241699999999994</v>
      </c>
      <c r="DU22" s="68">
        <v>91.241699999999994</v>
      </c>
      <c r="DV22" s="68">
        <v>90.838399999999993</v>
      </c>
      <c r="DW22" s="68">
        <v>90.838399999999993</v>
      </c>
      <c r="DX22" s="97">
        <v>90.838399999999993</v>
      </c>
      <c r="DY22" s="68">
        <v>91.657899999999998</v>
      </c>
      <c r="DZ22" s="68">
        <v>91.657899999999998</v>
      </c>
      <c r="EA22" s="68">
        <v>91.657899999999998</v>
      </c>
      <c r="EB22" s="68">
        <v>93.149799999999999</v>
      </c>
      <c r="EC22" s="68">
        <v>93.149799999999999</v>
      </c>
      <c r="ED22" s="68">
        <v>93.149799999999999</v>
      </c>
      <c r="EE22" s="68">
        <v>95.557299999999998</v>
      </c>
      <c r="EF22" s="68">
        <v>95.557299999999998</v>
      </c>
      <c r="EG22" s="68">
        <v>95.557299999999998</v>
      </c>
      <c r="EH22" s="68">
        <v>97.592799999999997</v>
      </c>
      <c r="EI22" s="68">
        <v>97.592799999999997</v>
      </c>
      <c r="EJ22" s="68">
        <v>97.592799999999997</v>
      </c>
      <c r="EK22" s="68">
        <v>102.5714</v>
      </c>
      <c r="EL22" s="68">
        <v>102.5714</v>
      </c>
      <c r="EM22" s="68">
        <v>102.5714</v>
      </c>
      <c r="EN22" s="68">
        <v>109.2401</v>
      </c>
      <c r="EO22" s="68">
        <v>109.2401</v>
      </c>
      <c r="EP22" s="68">
        <v>109.2401</v>
      </c>
      <c r="EQ22" s="68">
        <v>109.2559</v>
      </c>
      <c r="ER22" s="68">
        <v>109.2559</v>
      </c>
      <c r="ES22" s="68">
        <v>109.2559</v>
      </c>
      <c r="ET22" s="68">
        <v>113.6754</v>
      </c>
      <c r="EU22" s="68">
        <v>113.6754</v>
      </c>
      <c r="EV22" s="68">
        <v>113.6754</v>
      </c>
      <c r="EW22" s="68">
        <v>112.6324</v>
      </c>
      <c r="EX22" s="68">
        <v>112.6324</v>
      </c>
      <c r="EY22" s="68">
        <v>112.6324</v>
      </c>
      <c r="EZ22" s="68">
        <v>110.3914</v>
      </c>
      <c r="FA22" s="68">
        <v>110.3914</v>
      </c>
      <c r="FB22" s="68">
        <v>110.3914</v>
      </c>
      <c r="FC22" s="68">
        <v>105.9216</v>
      </c>
      <c r="FD22" s="68">
        <v>105.9216</v>
      </c>
      <c r="FE22" s="68">
        <v>105.9216</v>
      </c>
      <c r="FF22" s="68">
        <v>103.9893</v>
      </c>
      <c r="FG22" s="68">
        <v>103.9893</v>
      </c>
      <c r="FH22" s="68">
        <v>103.9893</v>
      </c>
      <c r="FI22" s="68">
        <v>101.67319999999999</v>
      </c>
      <c r="FJ22" s="68">
        <v>101.67319999999999</v>
      </c>
      <c r="FK22" s="68">
        <v>101.67319999999999</v>
      </c>
      <c r="FL22" s="68">
        <v>103.50360000000001</v>
      </c>
      <c r="FM22" s="68">
        <v>103.50360000000001</v>
      </c>
      <c r="FN22" s="68">
        <v>103.50360000000001</v>
      </c>
      <c r="FO22" s="68">
        <v>104.4696</v>
      </c>
      <c r="FP22" s="68">
        <v>104.4696</v>
      </c>
      <c r="FQ22" s="68">
        <v>104.4696</v>
      </c>
      <c r="FR22" s="68">
        <v>101.9449</v>
      </c>
      <c r="FS22" s="68">
        <v>101.9449</v>
      </c>
      <c r="FT22" s="68">
        <v>101.9449</v>
      </c>
      <c r="FU22" s="68">
        <v>101.706</v>
      </c>
      <c r="FV22" s="68">
        <v>101.706</v>
      </c>
      <c r="FW22" s="68">
        <v>101.706</v>
      </c>
      <c r="FX22" s="68">
        <v>101.5955</v>
      </c>
      <c r="FY22" s="68">
        <v>101.5955</v>
      </c>
      <c r="FZ22" s="68">
        <v>101.5955</v>
      </c>
      <c r="GA22" s="68">
        <v>100.58150000000001</v>
      </c>
      <c r="GB22" s="68">
        <v>100.58150000000001</v>
      </c>
      <c r="GC22" s="68">
        <v>100.58150000000001</v>
      </c>
      <c r="GD22" s="68">
        <v>100</v>
      </c>
      <c r="GE22" s="68">
        <v>100</v>
      </c>
      <c r="GF22" s="68">
        <v>100</v>
      </c>
      <c r="GG22" s="68">
        <v>98.299599999999998</v>
      </c>
      <c r="GH22" s="68">
        <v>98.299599999999998</v>
      </c>
      <c r="GI22" s="67">
        <v>98.299599999999998</v>
      </c>
    </row>
    <row r="23" spans="1:191" s="35" customFormat="1" ht="11.25" x14ac:dyDescent="0.2">
      <c r="A23" s="35" t="s">
        <v>2835</v>
      </c>
      <c r="B23" s="35" t="s">
        <v>5030</v>
      </c>
      <c r="C23" s="48" t="s">
        <v>3369</v>
      </c>
      <c r="D23" s="22" t="str">
        <f>IF(LEFT($I$1,1)="1",VLOOKUP($A23,PPI_IPI_PGA_PGAI!$A:$E,2,FALSE),IF(LEFT($I$1,1)="2",VLOOKUP($A23,PPI_IPI_PGA_PGAI!$A:$E,3,FALSE),IF(LEFT($I$1,1)="3",VLOOKUP($A23,PPI_IPI_PGA_PGAI!$A:$E,4,FALSE),VLOOKUP($A23,PPI_IPI_PGA_PGAI!$A:$E,5,FALSE))))</f>
        <v>Druckerzeugnisse, Satzherstellung und Buchbinderei</v>
      </c>
      <c r="E23" s="9">
        <v>0.57689999999999997</v>
      </c>
      <c r="G23" s="68">
        <v>105.1186</v>
      </c>
      <c r="H23" s="68">
        <v>105.1186</v>
      </c>
      <c r="I23" s="68">
        <v>106.03700000000001</v>
      </c>
      <c r="J23" s="68">
        <v>106.03700000000001</v>
      </c>
      <c r="K23" s="68">
        <v>106.03700000000001</v>
      </c>
      <c r="L23" s="68">
        <v>103.8274</v>
      </c>
      <c r="M23" s="68">
        <v>103.8274</v>
      </c>
      <c r="N23" s="68">
        <v>103.8274</v>
      </c>
      <c r="O23" s="68">
        <v>101.7264</v>
      </c>
      <c r="P23" s="68">
        <v>101.7264</v>
      </c>
      <c r="Q23" s="68">
        <v>101.7264</v>
      </c>
      <c r="R23" s="68">
        <v>98.893500000000003</v>
      </c>
      <c r="S23" s="68">
        <v>98.893500000000003</v>
      </c>
      <c r="T23" s="68">
        <v>98.893500000000003</v>
      </c>
      <c r="U23" s="68">
        <v>98.675399999999996</v>
      </c>
      <c r="V23" s="68">
        <v>98.675399999999996</v>
      </c>
      <c r="W23" s="68">
        <v>98.675399999999996</v>
      </c>
      <c r="X23" s="68">
        <v>98.2547</v>
      </c>
      <c r="Y23" s="68">
        <v>98.2547</v>
      </c>
      <c r="Z23" s="68">
        <v>98.2547</v>
      </c>
      <c r="AA23" s="68">
        <v>99.034400000000005</v>
      </c>
      <c r="AB23" s="68">
        <v>99.034400000000005</v>
      </c>
      <c r="AC23" s="68">
        <v>99.034400000000005</v>
      </c>
      <c r="AD23" s="68">
        <v>100.49209999999999</v>
      </c>
      <c r="AE23" s="68">
        <v>100.49209999999999</v>
      </c>
      <c r="AF23" s="68">
        <v>100.49209999999999</v>
      </c>
      <c r="AG23" s="68">
        <v>100.3133</v>
      </c>
      <c r="AH23" s="68">
        <v>100.3133</v>
      </c>
      <c r="AI23" s="68">
        <v>100.3133</v>
      </c>
      <c r="AJ23" s="68">
        <v>99.492900000000006</v>
      </c>
      <c r="AK23" s="68">
        <v>99.492900000000006</v>
      </c>
      <c r="AL23" s="68">
        <v>99.492900000000006</v>
      </c>
      <c r="AM23" s="68">
        <v>99.822900000000004</v>
      </c>
      <c r="AN23" s="68">
        <v>99.822900000000004</v>
      </c>
      <c r="AO23" s="68">
        <v>99.822900000000004</v>
      </c>
      <c r="AP23" s="68">
        <v>97.9739</v>
      </c>
      <c r="AQ23" s="68">
        <v>97.9739</v>
      </c>
      <c r="AR23" s="68">
        <v>97.9739</v>
      </c>
      <c r="AS23" s="68">
        <v>97.286199999999994</v>
      </c>
      <c r="AT23" s="68">
        <v>97.286199999999994</v>
      </c>
      <c r="AU23" s="68">
        <v>97.286199999999994</v>
      </c>
      <c r="AV23" s="68">
        <v>97.6267</v>
      </c>
      <c r="AW23" s="68">
        <v>97.6267</v>
      </c>
      <c r="AX23" s="68">
        <v>97.6267</v>
      </c>
      <c r="AY23" s="68">
        <v>95.984800000000007</v>
      </c>
      <c r="AZ23" s="68">
        <v>95.984800000000007</v>
      </c>
      <c r="BA23" s="68">
        <v>95.984800000000007</v>
      </c>
      <c r="BB23" s="68">
        <v>95.612899999999996</v>
      </c>
      <c r="BC23" s="68">
        <v>95.612899999999996</v>
      </c>
      <c r="BD23" s="68">
        <v>95.612899999999996</v>
      </c>
      <c r="BE23" s="68">
        <v>93.502200000000002</v>
      </c>
      <c r="BF23" s="68">
        <v>93.502200000000002</v>
      </c>
      <c r="BG23" s="68">
        <v>93.502200000000002</v>
      </c>
      <c r="BH23" s="68">
        <v>91.973100000000002</v>
      </c>
      <c r="BI23" s="68">
        <v>91.973100000000002</v>
      </c>
      <c r="BJ23" s="68">
        <v>91.973100000000002</v>
      </c>
      <c r="BK23" s="68">
        <v>92.203199999999995</v>
      </c>
      <c r="BL23" s="68">
        <v>92.203199999999995</v>
      </c>
      <c r="BM23" s="68">
        <v>92.203199999999995</v>
      </c>
      <c r="BN23" s="68">
        <v>92.606800000000007</v>
      </c>
      <c r="BO23" s="68">
        <v>92.606800000000007</v>
      </c>
      <c r="BP23" s="68">
        <v>92.606800000000007</v>
      </c>
      <c r="BQ23" s="68">
        <v>92.112899999999996</v>
      </c>
      <c r="BR23" s="68">
        <v>92.112899999999996</v>
      </c>
      <c r="BS23" s="68">
        <v>92.112899999999996</v>
      </c>
      <c r="BT23" s="68">
        <v>92.1494</v>
      </c>
      <c r="BU23" s="68">
        <v>92.1494</v>
      </c>
      <c r="BV23" s="68">
        <v>92.1494</v>
      </c>
      <c r="BW23" s="68">
        <v>91.5762</v>
      </c>
      <c r="BX23" s="68">
        <v>91.5762</v>
      </c>
      <c r="BY23" s="68">
        <v>91.5762</v>
      </c>
      <c r="BZ23" s="68">
        <v>91.492699999999999</v>
      </c>
      <c r="CA23" s="68">
        <v>91.492699999999999</v>
      </c>
      <c r="CB23" s="68">
        <v>91.492699999999999</v>
      </c>
      <c r="CC23" s="68">
        <v>90.807299999999998</v>
      </c>
      <c r="CD23" s="68">
        <v>90.807299999999998</v>
      </c>
      <c r="CE23" s="68">
        <v>90.807299999999998</v>
      </c>
      <c r="CF23" s="68">
        <v>91.337599999999995</v>
      </c>
      <c r="CG23" s="68">
        <v>91.337599999999995</v>
      </c>
      <c r="CH23" s="68">
        <v>91.337599999999995</v>
      </c>
      <c r="CI23" s="68">
        <v>91.089399999999998</v>
      </c>
      <c r="CJ23" s="68">
        <v>91.089399999999998</v>
      </c>
      <c r="CK23" s="68">
        <v>91.089399999999998</v>
      </c>
      <c r="CL23" s="68">
        <v>91.465299999999999</v>
      </c>
      <c r="CM23" s="68">
        <v>91.465299999999999</v>
      </c>
      <c r="CN23" s="68">
        <v>91.465299999999999</v>
      </c>
      <c r="CO23" s="68">
        <v>91.227599999999995</v>
      </c>
      <c r="CP23" s="68">
        <v>91.227599999999995</v>
      </c>
      <c r="CQ23" s="68">
        <v>91.227599999999995</v>
      </c>
      <c r="CR23" s="68">
        <v>91.949299999999994</v>
      </c>
      <c r="CS23" s="68">
        <v>91.949299999999994</v>
      </c>
      <c r="CT23" s="68">
        <v>91.949299999999994</v>
      </c>
      <c r="CU23" s="68">
        <v>91.750299999999996</v>
      </c>
      <c r="CV23" s="68">
        <v>91.750299999999996</v>
      </c>
      <c r="CW23" s="68">
        <v>91.750299999999996</v>
      </c>
      <c r="CX23" s="68">
        <v>91.506200000000007</v>
      </c>
      <c r="CY23" s="68">
        <v>91.506200000000007</v>
      </c>
      <c r="CZ23" s="68">
        <v>91.506200000000007</v>
      </c>
      <c r="DA23" s="68">
        <v>91.514600000000002</v>
      </c>
      <c r="DB23" s="68">
        <v>91.514600000000002</v>
      </c>
      <c r="DC23" s="68">
        <v>91.514600000000002</v>
      </c>
      <c r="DD23" s="68">
        <v>91.505799999999994</v>
      </c>
      <c r="DE23" s="68">
        <v>91.505799999999994</v>
      </c>
      <c r="DF23" s="68">
        <v>91.505799999999994</v>
      </c>
      <c r="DG23" s="68">
        <v>90.789400000000001</v>
      </c>
      <c r="DH23" s="68">
        <v>90.789400000000001</v>
      </c>
      <c r="DI23" s="68">
        <v>90.789400000000001</v>
      </c>
      <c r="DJ23" s="68">
        <v>90.599900000000005</v>
      </c>
      <c r="DK23" s="68">
        <v>90.599900000000005</v>
      </c>
      <c r="DL23" s="68">
        <v>90.599900000000005</v>
      </c>
      <c r="DM23" s="68">
        <v>90.243700000000004</v>
      </c>
      <c r="DN23" s="68">
        <v>90.243700000000004</v>
      </c>
      <c r="DO23" s="68">
        <v>90.243700000000004</v>
      </c>
      <c r="DP23" s="68">
        <v>90.488200000000006</v>
      </c>
      <c r="DQ23" s="68">
        <v>90.488200000000006</v>
      </c>
      <c r="DR23" s="68">
        <v>90.488200000000006</v>
      </c>
      <c r="DS23" s="68">
        <v>90.564899999999994</v>
      </c>
      <c r="DT23" s="68">
        <v>90.564899999999994</v>
      </c>
      <c r="DU23" s="68">
        <v>90.564899999999994</v>
      </c>
      <c r="DV23" s="68">
        <v>90.444999999999993</v>
      </c>
      <c r="DW23" s="68">
        <v>90.444999999999993</v>
      </c>
      <c r="DX23" s="97">
        <v>90.444999999999993</v>
      </c>
      <c r="DY23" s="68">
        <v>90.272400000000005</v>
      </c>
      <c r="DZ23" s="68">
        <v>90.272400000000005</v>
      </c>
      <c r="EA23" s="68">
        <v>90.272400000000005</v>
      </c>
      <c r="EB23" s="68">
        <v>90.298299999999998</v>
      </c>
      <c r="EC23" s="68">
        <v>90.298299999999998</v>
      </c>
      <c r="ED23" s="68">
        <v>90.298299999999998</v>
      </c>
      <c r="EE23" s="68">
        <v>90.607799999999997</v>
      </c>
      <c r="EF23" s="68">
        <v>90.607799999999997</v>
      </c>
      <c r="EG23" s="68">
        <v>90.607799999999997</v>
      </c>
      <c r="EH23" s="68">
        <v>91.647099999999995</v>
      </c>
      <c r="EI23" s="68">
        <v>91.647099999999995</v>
      </c>
      <c r="EJ23" s="68">
        <v>91.647099999999995</v>
      </c>
      <c r="EK23" s="68">
        <v>94.414900000000003</v>
      </c>
      <c r="EL23" s="68">
        <v>94.414900000000003</v>
      </c>
      <c r="EM23" s="68">
        <v>94.414900000000003</v>
      </c>
      <c r="EN23" s="68">
        <v>96.930700000000002</v>
      </c>
      <c r="EO23" s="68">
        <v>96.930700000000002</v>
      </c>
      <c r="EP23" s="68">
        <v>96.930700000000002</v>
      </c>
      <c r="EQ23" s="68">
        <v>98.444900000000004</v>
      </c>
      <c r="ER23" s="68">
        <v>98.444900000000004</v>
      </c>
      <c r="ES23" s="68">
        <v>98.444900000000004</v>
      </c>
      <c r="ET23" s="68">
        <v>99.191800000000001</v>
      </c>
      <c r="EU23" s="68">
        <v>99.191800000000001</v>
      </c>
      <c r="EV23" s="68">
        <v>99.191800000000001</v>
      </c>
      <c r="EW23" s="68">
        <v>101.3934</v>
      </c>
      <c r="EX23" s="68">
        <v>101.3934</v>
      </c>
      <c r="EY23" s="68">
        <v>101.3934</v>
      </c>
      <c r="EZ23" s="68">
        <v>101.6426</v>
      </c>
      <c r="FA23" s="68">
        <v>101.6426</v>
      </c>
      <c r="FB23" s="68">
        <v>101.6426</v>
      </c>
      <c r="FC23" s="68">
        <v>101.5275</v>
      </c>
      <c r="FD23" s="68">
        <v>101.5275</v>
      </c>
      <c r="FE23" s="68">
        <v>101.5275</v>
      </c>
      <c r="FF23" s="68">
        <v>101.57680000000001</v>
      </c>
      <c r="FG23" s="68">
        <v>101.57680000000001</v>
      </c>
      <c r="FH23" s="68">
        <v>101.57680000000001</v>
      </c>
      <c r="FI23" s="68">
        <v>101.7796</v>
      </c>
      <c r="FJ23" s="68">
        <v>101.7796</v>
      </c>
      <c r="FK23" s="68">
        <v>101.7796</v>
      </c>
      <c r="FL23" s="68">
        <v>101.749</v>
      </c>
      <c r="FM23" s="68">
        <v>101.749</v>
      </c>
      <c r="FN23" s="68">
        <v>101.749</v>
      </c>
      <c r="FO23" s="68">
        <v>100.7332</v>
      </c>
      <c r="FP23" s="68">
        <v>100.7332</v>
      </c>
      <c r="FQ23" s="68">
        <v>100.7332</v>
      </c>
      <c r="FR23" s="68">
        <v>100.6611</v>
      </c>
      <c r="FS23" s="68">
        <v>100.6611</v>
      </c>
      <c r="FT23" s="68">
        <v>100.6611</v>
      </c>
      <c r="FU23" s="68">
        <v>100.52760000000001</v>
      </c>
      <c r="FV23" s="68">
        <v>100.52760000000001</v>
      </c>
      <c r="FW23" s="68">
        <v>100.52760000000001</v>
      </c>
      <c r="FX23" s="68">
        <v>100.1461</v>
      </c>
      <c r="FY23" s="68">
        <v>100.1461</v>
      </c>
      <c r="FZ23" s="68">
        <v>100.1461</v>
      </c>
      <c r="GA23" s="68">
        <v>100.1148</v>
      </c>
      <c r="GB23" s="68">
        <v>100.1148</v>
      </c>
      <c r="GC23" s="68">
        <v>100.1148</v>
      </c>
      <c r="GD23" s="68">
        <v>100</v>
      </c>
      <c r="GE23" s="68">
        <v>100</v>
      </c>
      <c r="GF23" s="68">
        <v>100</v>
      </c>
      <c r="GG23" s="68">
        <v>99.9375</v>
      </c>
      <c r="GH23" s="68">
        <v>99.9375</v>
      </c>
      <c r="GI23" s="67">
        <v>99.9375</v>
      </c>
    </row>
    <row r="24" spans="1:191" s="35" customFormat="1" ht="11.25" x14ac:dyDescent="0.2">
      <c r="A24" s="35" t="s">
        <v>2844</v>
      </c>
      <c r="B24" s="35" t="s">
        <v>5031</v>
      </c>
      <c r="C24" s="48" t="s">
        <v>3370</v>
      </c>
      <c r="D24" s="21" t="str">
        <f>IF(LEFT($I$1,1)="1",VLOOKUP($A24,PPI_IPI_PGA_PGAI!$A:$E,2,FALSE),IF(LEFT($I$1,1)="2",VLOOKUP($A24,PPI_IPI_PGA_PGAI!$A:$E,3,FALSE),IF(LEFT($I$1,1)="3",VLOOKUP($A24,PPI_IPI_PGA_PGAI!$A:$E,4,FALSE),VLOOKUP($A24,PPI_IPI_PGA_PGAI!$A:$E,5,FALSE))))</f>
        <v>Mineralölprodukte</v>
      </c>
      <c r="E24" s="9">
        <v>1.4524999999999999</v>
      </c>
      <c r="G24" s="68">
        <v>123.1512</v>
      </c>
      <c r="H24" s="68">
        <v>122.8218</v>
      </c>
      <c r="I24" s="68">
        <v>131.21469999999999</v>
      </c>
      <c r="J24" s="68">
        <v>142.16229999999999</v>
      </c>
      <c r="K24" s="68">
        <v>151.70949999999999</v>
      </c>
      <c r="L24" s="68">
        <v>149.92859999999999</v>
      </c>
      <c r="M24" s="68">
        <v>139.86969999999999</v>
      </c>
      <c r="N24" s="68">
        <v>132.97980000000001</v>
      </c>
      <c r="O24" s="68">
        <v>128.6678</v>
      </c>
      <c r="P24" s="68">
        <v>134.58920000000001</v>
      </c>
      <c r="Q24" s="68">
        <v>136.4948</v>
      </c>
      <c r="R24" s="68">
        <v>139.33430000000001</v>
      </c>
      <c r="S24" s="68">
        <v>146.08600000000001</v>
      </c>
      <c r="T24" s="68">
        <v>143.6088</v>
      </c>
      <c r="U24" s="68">
        <v>146.36439999999999</v>
      </c>
      <c r="V24" s="68">
        <v>153.393</v>
      </c>
      <c r="W24" s="68">
        <v>157.14840000000001</v>
      </c>
      <c r="X24" s="68">
        <v>152.14940000000001</v>
      </c>
      <c r="Y24" s="68">
        <v>142.14420000000001</v>
      </c>
      <c r="Z24" s="68">
        <v>137.08240000000001</v>
      </c>
      <c r="AA24" s="68">
        <v>148.63650000000001</v>
      </c>
      <c r="AB24" s="68">
        <v>157.7338</v>
      </c>
      <c r="AC24" s="68">
        <v>154.77459999999999</v>
      </c>
      <c r="AD24" s="68">
        <v>145.05080000000001</v>
      </c>
      <c r="AE24" s="68">
        <v>144.3098</v>
      </c>
      <c r="AF24" s="68">
        <v>142.69229999999999</v>
      </c>
      <c r="AG24" s="68">
        <v>148.50489999999999</v>
      </c>
      <c r="AH24" s="68">
        <v>145.94380000000001</v>
      </c>
      <c r="AI24" s="68">
        <v>146.1069</v>
      </c>
      <c r="AJ24" s="68">
        <v>135.85990000000001</v>
      </c>
      <c r="AK24" s="68">
        <v>136.55529999999999</v>
      </c>
      <c r="AL24" s="68">
        <v>137.38480000000001</v>
      </c>
      <c r="AM24" s="68">
        <v>143.8639</v>
      </c>
      <c r="AN24" s="68">
        <v>147.70910000000001</v>
      </c>
      <c r="AO24" s="68">
        <v>138.49359999999999</v>
      </c>
      <c r="AP24" s="68">
        <v>138.2201</v>
      </c>
      <c r="AQ24" s="68">
        <v>139.6934</v>
      </c>
      <c r="AR24" s="68">
        <v>139.11250000000001</v>
      </c>
      <c r="AS24" s="68">
        <v>135.08240000000001</v>
      </c>
      <c r="AT24" s="68">
        <v>136.7902</v>
      </c>
      <c r="AU24" s="68">
        <v>134.8032</v>
      </c>
      <c r="AV24" s="68">
        <v>135.03129999999999</v>
      </c>
      <c r="AW24" s="68">
        <v>135.59559999999999</v>
      </c>
      <c r="AX24" s="68">
        <v>138.99289999999999</v>
      </c>
      <c r="AY24" s="68">
        <v>134.35329999999999</v>
      </c>
      <c r="AZ24" s="68">
        <v>133.9769</v>
      </c>
      <c r="BA24" s="68">
        <v>130.7868</v>
      </c>
      <c r="BB24" s="68">
        <v>121.2119</v>
      </c>
      <c r="BC24" s="68">
        <v>106.70059999999999</v>
      </c>
      <c r="BD24" s="68">
        <v>89.279200000000003</v>
      </c>
      <c r="BE24" s="68">
        <v>81.756</v>
      </c>
      <c r="BF24" s="68">
        <v>95.699700000000007</v>
      </c>
      <c r="BG24" s="68">
        <v>90.695800000000006</v>
      </c>
      <c r="BH24" s="68">
        <v>99.792199999999994</v>
      </c>
      <c r="BI24" s="68">
        <v>99.662400000000005</v>
      </c>
      <c r="BJ24" s="68">
        <v>96.3232</v>
      </c>
      <c r="BK24" s="68">
        <v>90.4011</v>
      </c>
      <c r="BL24" s="68">
        <v>87.639799999999994</v>
      </c>
      <c r="BM24" s="68">
        <v>85.480199999999996</v>
      </c>
      <c r="BN24" s="68">
        <v>93.612799999999993</v>
      </c>
      <c r="BO24" s="68">
        <v>78.428100000000001</v>
      </c>
      <c r="BP24" s="68">
        <v>66.924899999999994</v>
      </c>
      <c r="BQ24" s="68">
        <v>59.846499999999999</v>
      </c>
      <c r="BR24" s="68">
        <v>60.167200000000001</v>
      </c>
      <c r="BS24" s="68">
        <v>65.322400000000002</v>
      </c>
      <c r="BT24" s="68">
        <v>72.033799999999999</v>
      </c>
      <c r="BU24" s="68">
        <v>79.596900000000005</v>
      </c>
      <c r="BV24" s="68">
        <v>77.1327</v>
      </c>
      <c r="BW24" s="68">
        <v>66.355599999999995</v>
      </c>
      <c r="BX24" s="68">
        <v>74.042000000000002</v>
      </c>
      <c r="BY24" s="68">
        <v>79.227000000000004</v>
      </c>
      <c r="BZ24" s="68">
        <v>82.559399999999997</v>
      </c>
      <c r="CA24" s="68">
        <v>83.808700000000002</v>
      </c>
      <c r="CB24" s="68">
        <v>93.968000000000004</v>
      </c>
      <c r="CC24" s="68">
        <v>90.262100000000004</v>
      </c>
      <c r="CD24" s="68">
        <v>88.635099999999994</v>
      </c>
      <c r="CE24" s="68">
        <v>84.902000000000001</v>
      </c>
      <c r="CF24" s="68">
        <v>81.173400000000001</v>
      </c>
      <c r="CG24" s="68">
        <v>80.639200000000002</v>
      </c>
      <c r="CH24" s="68">
        <v>78.458299999999994</v>
      </c>
      <c r="CI24" s="68">
        <v>84.026399999999995</v>
      </c>
      <c r="CJ24" s="68">
        <v>89.254499999999993</v>
      </c>
      <c r="CK24" s="68">
        <v>89.451499999999996</v>
      </c>
      <c r="CL24" s="68">
        <v>96.114699999999999</v>
      </c>
      <c r="CM24" s="68">
        <v>96.013199999999998</v>
      </c>
      <c r="CN24" s="68">
        <v>99.556899999999999</v>
      </c>
      <c r="CO24" s="68">
        <v>99.127499999999998</v>
      </c>
      <c r="CP24" s="68">
        <v>93.743499999999997</v>
      </c>
      <c r="CQ24" s="68">
        <v>101.78660000000001</v>
      </c>
      <c r="CR24" s="68">
        <v>109.7432</v>
      </c>
      <c r="CS24" s="68">
        <v>114.5244</v>
      </c>
      <c r="CT24" s="68">
        <v>114.78570000000001</v>
      </c>
      <c r="CU24" s="68">
        <v>115.5463</v>
      </c>
      <c r="CV24" s="68">
        <v>119.42740000000001</v>
      </c>
      <c r="CW24" s="68">
        <v>129.1217</v>
      </c>
      <c r="CX24" s="68">
        <v>132.93780000000001</v>
      </c>
      <c r="CY24" s="68">
        <v>113.2726</v>
      </c>
      <c r="CZ24" s="68">
        <v>92.243499999999997</v>
      </c>
      <c r="DA24" s="68">
        <v>99.439700000000002</v>
      </c>
      <c r="DB24" s="68">
        <v>107.9961</v>
      </c>
      <c r="DC24" s="68">
        <v>107.6002</v>
      </c>
      <c r="DD24" s="68">
        <v>116.03570000000001</v>
      </c>
      <c r="DE24" s="68">
        <v>104.4396</v>
      </c>
      <c r="DF24" s="68">
        <v>106.2577</v>
      </c>
      <c r="DG24" s="68">
        <v>105.50239999999999</v>
      </c>
      <c r="DH24" s="68">
        <v>100.607</v>
      </c>
      <c r="DI24" s="68">
        <v>105.1065</v>
      </c>
      <c r="DJ24" s="68">
        <v>101.52589999999999</v>
      </c>
      <c r="DK24" s="68">
        <v>101.1537</v>
      </c>
      <c r="DL24" s="68">
        <v>105.15179999999999</v>
      </c>
      <c r="DM24" s="68">
        <v>88.611500000000007</v>
      </c>
      <c r="DN24" s="68">
        <v>80.096400000000003</v>
      </c>
      <c r="DO24" s="68">
        <v>51.597900000000003</v>
      </c>
      <c r="DP24" s="68">
        <v>47.521799999999999</v>
      </c>
      <c r="DQ24" s="68">
        <v>58.743000000000002</v>
      </c>
      <c r="DR24" s="68">
        <v>64.879400000000004</v>
      </c>
      <c r="DS24" s="68">
        <v>63.478400000000001</v>
      </c>
      <c r="DT24" s="68">
        <v>63.4741</v>
      </c>
      <c r="DU24" s="68">
        <v>60.185899999999997</v>
      </c>
      <c r="DV24" s="68">
        <v>55.290900000000001</v>
      </c>
      <c r="DW24" s="68">
        <v>65.852500000000006</v>
      </c>
      <c r="DX24" s="97">
        <v>69.894800000000004</v>
      </c>
      <c r="DY24" s="68">
        <v>74.732100000000003</v>
      </c>
      <c r="DZ24" s="68">
        <v>87.286500000000004</v>
      </c>
      <c r="EA24" s="68">
        <v>88.669200000000004</v>
      </c>
      <c r="EB24" s="68">
        <v>91.976500000000001</v>
      </c>
      <c r="EC24" s="68">
        <v>93.821600000000004</v>
      </c>
      <c r="ED24" s="68">
        <v>100.9395</v>
      </c>
      <c r="EE24" s="68">
        <v>100.0016</v>
      </c>
      <c r="EF24" s="68">
        <v>100.2336</v>
      </c>
      <c r="EG24" s="68">
        <v>110.8593</v>
      </c>
      <c r="EH24" s="68">
        <v>121.8978</v>
      </c>
      <c r="EI24" s="68">
        <v>111.6801</v>
      </c>
      <c r="EJ24" s="68">
        <v>111.6662</v>
      </c>
      <c r="EK24" s="68">
        <v>128.02250000000001</v>
      </c>
      <c r="EL24" s="68">
        <v>153.08529999999999</v>
      </c>
      <c r="EM24" s="68">
        <v>176.6533</v>
      </c>
      <c r="EN24" s="68">
        <v>192.25710000000001</v>
      </c>
      <c r="EO24" s="68">
        <v>206.34710000000001</v>
      </c>
      <c r="EP24" s="68">
        <v>205.89680000000001</v>
      </c>
      <c r="EQ24" s="68">
        <v>190.8947</v>
      </c>
      <c r="ER24" s="68">
        <v>187.18680000000001</v>
      </c>
      <c r="ES24" s="68">
        <v>173.0966</v>
      </c>
      <c r="ET24" s="68">
        <v>180.26849999999999</v>
      </c>
      <c r="EU24" s="68">
        <v>157.51159999999999</v>
      </c>
      <c r="EV24" s="68">
        <v>152.0068</v>
      </c>
      <c r="EW24" s="68">
        <v>144.91069999999999</v>
      </c>
      <c r="EX24" s="68">
        <v>142.1558</v>
      </c>
      <c r="EY24" s="68">
        <v>133.29130000000001</v>
      </c>
      <c r="EZ24" s="68">
        <v>117.6165</v>
      </c>
      <c r="FA24" s="68">
        <v>117.0759</v>
      </c>
      <c r="FB24" s="68">
        <v>121.77849999999999</v>
      </c>
      <c r="FC24" s="68">
        <v>138.6122</v>
      </c>
      <c r="FD24" s="68">
        <v>142.5685</v>
      </c>
      <c r="FE24" s="68">
        <v>149.3279</v>
      </c>
      <c r="FF24" s="68">
        <v>143.0291</v>
      </c>
      <c r="FG24" s="68">
        <v>128.46969999999999</v>
      </c>
      <c r="FH24" s="68">
        <v>117.7991</v>
      </c>
      <c r="FI24" s="68">
        <v>123.776</v>
      </c>
      <c r="FJ24" s="68">
        <v>127.7129</v>
      </c>
      <c r="FK24" s="68">
        <v>134.35839999999999</v>
      </c>
      <c r="FL24" s="68">
        <v>127.2687</v>
      </c>
      <c r="FM24" s="68">
        <v>121.20180000000001</v>
      </c>
      <c r="FN24" s="68">
        <v>126.89360000000001</v>
      </c>
      <c r="FO24" s="68">
        <v>115.3897</v>
      </c>
      <c r="FP24" s="68">
        <v>108.1546</v>
      </c>
      <c r="FQ24" s="68">
        <v>103.09910000000001</v>
      </c>
      <c r="FR24" s="68">
        <v>105.7428</v>
      </c>
      <c r="FS24" s="68">
        <v>106.1052</v>
      </c>
      <c r="FT24" s="68">
        <v>110.9509</v>
      </c>
      <c r="FU24" s="68">
        <v>114.3456</v>
      </c>
      <c r="FV24" s="68">
        <v>110.21559999999999</v>
      </c>
      <c r="FW24" s="68">
        <v>111.4709</v>
      </c>
      <c r="FX24" s="68">
        <v>99.223699999999994</v>
      </c>
      <c r="FY24" s="68">
        <v>95.314400000000006</v>
      </c>
      <c r="FZ24" s="68">
        <v>100.6284</v>
      </c>
      <c r="GA24" s="68">
        <v>100.9666</v>
      </c>
      <c r="GB24" s="68">
        <v>99.075199999999995</v>
      </c>
      <c r="GC24" s="68">
        <v>98.745999999999995</v>
      </c>
      <c r="GD24" s="68">
        <v>102.48990000000001</v>
      </c>
      <c r="GE24" s="68">
        <v>100</v>
      </c>
      <c r="GF24" s="68">
        <v>90.449799999999996</v>
      </c>
      <c r="GG24" s="68">
        <v>96.472999999999999</v>
      </c>
      <c r="GH24" s="68">
        <v>118.8047</v>
      </c>
      <c r="GI24" s="67">
        <v>170.06659999999999</v>
      </c>
    </row>
    <row r="25" spans="1:191" s="35" customFormat="1" ht="11.25" x14ac:dyDescent="0.2">
      <c r="A25" s="35" t="s">
        <v>2853</v>
      </c>
      <c r="B25" s="35" t="s">
        <v>5032</v>
      </c>
      <c r="C25" s="48" t="s">
        <v>3371</v>
      </c>
      <c r="D25" s="22" t="str">
        <f>IF(LEFT($I$1,1)="1",VLOOKUP($A25,PPI_IPI_PGA_PGAI!$A:$E,2,FALSE),IF(LEFT($I$1,1)="2",VLOOKUP($A25,PPI_IPI_PGA_PGAI!$A:$E,3,FALSE),IF(LEFT($I$1,1)="3",VLOOKUP($A25,PPI_IPI_PGA_PGAI!$A:$E,4,FALSE),VLOOKUP($A25,PPI_IPI_PGA_PGAI!$A:$E,5,FALSE))))</f>
        <v>Chemische Produkte</v>
      </c>
      <c r="E25" s="9">
        <v>9.6518999999999995</v>
      </c>
      <c r="G25" s="68">
        <v>109.9901</v>
      </c>
      <c r="H25" s="68">
        <v>109.9901</v>
      </c>
      <c r="I25" s="68">
        <v>110.173</v>
      </c>
      <c r="J25" s="68">
        <v>110.173</v>
      </c>
      <c r="K25" s="68">
        <v>110.173</v>
      </c>
      <c r="L25" s="68">
        <v>112.22110000000001</v>
      </c>
      <c r="M25" s="68">
        <v>112.22110000000001</v>
      </c>
      <c r="N25" s="68">
        <v>112.22110000000001</v>
      </c>
      <c r="O25" s="68">
        <v>108.7336</v>
      </c>
      <c r="P25" s="68">
        <v>108.7336</v>
      </c>
      <c r="Q25" s="68">
        <v>108.7336</v>
      </c>
      <c r="R25" s="68">
        <v>106.72499999999999</v>
      </c>
      <c r="S25" s="68">
        <v>106.72499999999999</v>
      </c>
      <c r="T25" s="68">
        <v>106.72499999999999</v>
      </c>
      <c r="U25" s="68">
        <v>108.8159</v>
      </c>
      <c r="V25" s="68">
        <v>108.8159</v>
      </c>
      <c r="W25" s="68">
        <v>108.8159</v>
      </c>
      <c r="X25" s="68">
        <v>108.6596</v>
      </c>
      <c r="Y25" s="68">
        <v>108.6596</v>
      </c>
      <c r="Z25" s="68">
        <v>108.6596</v>
      </c>
      <c r="AA25" s="68">
        <v>109.252</v>
      </c>
      <c r="AB25" s="68">
        <v>109.252</v>
      </c>
      <c r="AC25" s="68">
        <v>109.252</v>
      </c>
      <c r="AD25" s="68">
        <v>110.4042</v>
      </c>
      <c r="AE25" s="68">
        <v>110.4042</v>
      </c>
      <c r="AF25" s="68">
        <v>110.4042</v>
      </c>
      <c r="AG25" s="68">
        <v>110.6253</v>
      </c>
      <c r="AH25" s="68">
        <v>110.6253</v>
      </c>
      <c r="AI25" s="68">
        <v>110.6253</v>
      </c>
      <c r="AJ25" s="68">
        <v>111.6914</v>
      </c>
      <c r="AK25" s="68">
        <v>111.6914</v>
      </c>
      <c r="AL25" s="68">
        <v>111.6914</v>
      </c>
      <c r="AM25" s="68">
        <v>111.8674</v>
      </c>
      <c r="AN25" s="68">
        <v>111.8674</v>
      </c>
      <c r="AO25" s="68">
        <v>111.8674</v>
      </c>
      <c r="AP25" s="68">
        <v>111.6831</v>
      </c>
      <c r="AQ25" s="68">
        <v>111.6831</v>
      </c>
      <c r="AR25" s="68">
        <v>111.6831</v>
      </c>
      <c r="AS25" s="68">
        <v>110.2221</v>
      </c>
      <c r="AT25" s="68">
        <v>110.2221</v>
      </c>
      <c r="AU25" s="68">
        <v>110.2221</v>
      </c>
      <c r="AV25" s="68">
        <v>109.71559999999999</v>
      </c>
      <c r="AW25" s="68">
        <v>109.71559999999999</v>
      </c>
      <c r="AX25" s="68">
        <v>109.71559999999999</v>
      </c>
      <c r="AY25" s="68">
        <v>109.9991</v>
      </c>
      <c r="AZ25" s="68">
        <v>109.9991</v>
      </c>
      <c r="BA25" s="68">
        <v>109.9991</v>
      </c>
      <c r="BB25" s="68">
        <v>108.938</v>
      </c>
      <c r="BC25" s="68">
        <v>108.938</v>
      </c>
      <c r="BD25" s="68">
        <v>108.938</v>
      </c>
      <c r="BE25" s="68">
        <v>106.0895</v>
      </c>
      <c r="BF25" s="68">
        <v>106.0895</v>
      </c>
      <c r="BG25" s="68">
        <v>106.0895</v>
      </c>
      <c r="BH25" s="68">
        <v>101.1216</v>
      </c>
      <c r="BI25" s="68">
        <v>101.1216</v>
      </c>
      <c r="BJ25" s="68">
        <v>101.1216</v>
      </c>
      <c r="BK25" s="68">
        <v>99.226699999999994</v>
      </c>
      <c r="BL25" s="68">
        <v>99.226699999999994</v>
      </c>
      <c r="BM25" s="68">
        <v>99.226699999999994</v>
      </c>
      <c r="BN25" s="68">
        <v>101.2022</v>
      </c>
      <c r="BO25" s="68">
        <v>101.2022</v>
      </c>
      <c r="BP25" s="68">
        <v>101.2022</v>
      </c>
      <c r="BQ25" s="68">
        <v>99.510599999999997</v>
      </c>
      <c r="BR25" s="68">
        <v>99.510599999999997</v>
      </c>
      <c r="BS25" s="68">
        <v>99.510599999999997</v>
      </c>
      <c r="BT25" s="68">
        <v>98.3626</v>
      </c>
      <c r="BU25" s="68">
        <v>98.3626</v>
      </c>
      <c r="BV25" s="68">
        <v>98.3626</v>
      </c>
      <c r="BW25" s="68">
        <v>100.6399</v>
      </c>
      <c r="BX25" s="68">
        <v>100.6399</v>
      </c>
      <c r="BY25" s="68">
        <v>100.6399</v>
      </c>
      <c r="BZ25" s="68">
        <v>99.4</v>
      </c>
      <c r="CA25" s="68">
        <v>99.4</v>
      </c>
      <c r="CB25" s="68">
        <v>99.4</v>
      </c>
      <c r="CC25" s="68">
        <v>100.88249999999999</v>
      </c>
      <c r="CD25" s="68">
        <v>100.88249999999999</v>
      </c>
      <c r="CE25" s="68">
        <v>100.88249999999999</v>
      </c>
      <c r="CF25" s="68">
        <v>100.946</v>
      </c>
      <c r="CG25" s="68">
        <v>100.946</v>
      </c>
      <c r="CH25" s="68">
        <v>100.946</v>
      </c>
      <c r="CI25" s="68">
        <v>102.49469999999999</v>
      </c>
      <c r="CJ25" s="68">
        <v>102.49469999999999</v>
      </c>
      <c r="CK25" s="68">
        <v>102.49469999999999</v>
      </c>
      <c r="CL25" s="68">
        <v>103.3536</v>
      </c>
      <c r="CM25" s="68">
        <v>103.3536</v>
      </c>
      <c r="CN25" s="68">
        <v>103.3536</v>
      </c>
      <c r="CO25" s="68">
        <v>104.736</v>
      </c>
      <c r="CP25" s="68">
        <v>104.736</v>
      </c>
      <c r="CQ25" s="68">
        <v>104.736</v>
      </c>
      <c r="CR25" s="68">
        <v>106.0699</v>
      </c>
      <c r="CS25" s="68">
        <v>106.0699</v>
      </c>
      <c r="CT25" s="68">
        <v>106.0699</v>
      </c>
      <c r="CU25" s="68">
        <v>107.7056</v>
      </c>
      <c r="CV25" s="68">
        <v>107.7056</v>
      </c>
      <c r="CW25" s="68">
        <v>107.7056</v>
      </c>
      <c r="CX25" s="68">
        <v>107.9333</v>
      </c>
      <c r="CY25" s="68">
        <v>107.9333</v>
      </c>
      <c r="CZ25" s="68">
        <v>107.9333</v>
      </c>
      <c r="DA25" s="68">
        <v>107.7373</v>
      </c>
      <c r="DB25" s="68">
        <v>107.7373</v>
      </c>
      <c r="DC25" s="68">
        <v>107.7373</v>
      </c>
      <c r="DD25" s="68">
        <v>106.0012</v>
      </c>
      <c r="DE25" s="68">
        <v>106.0012</v>
      </c>
      <c r="DF25" s="68">
        <v>106.0012</v>
      </c>
      <c r="DG25" s="68">
        <v>105.98860000000001</v>
      </c>
      <c r="DH25" s="68">
        <v>105.98860000000001</v>
      </c>
      <c r="DI25" s="68">
        <v>105.98860000000001</v>
      </c>
      <c r="DJ25" s="68">
        <v>103.79819999999999</v>
      </c>
      <c r="DK25" s="68">
        <v>103.79819999999999</v>
      </c>
      <c r="DL25" s="68">
        <v>103.79819999999999</v>
      </c>
      <c r="DM25" s="68">
        <v>103.3002</v>
      </c>
      <c r="DN25" s="68">
        <v>103.3002</v>
      </c>
      <c r="DO25" s="68">
        <v>103.3002</v>
      </c>
      <c r="DP25" s="68">
        <v>101.5625</v>
      </c>
      <c r="DQ25" s="68">
        <v>101.5625</v>
      </c>
      <c r="DR25" s="68">
        <v>101.5625</v>
      </c>
      <c r="DS25" s="68">
        <v>97.901700000000005</v>
      </c>
      <c r="DT25" s="68">
        <v>97.901700000000005</v>
      </c>
      <c r="DU25" s="68">
        <v>97.901700000000005</v>
      </c>
      <c r="DV25" s="68">
        <v>98.170199999999994</v>
      </c>
      <c r="DW25" s="68">
        <v>98.170199999999994</v>
      </c>
      <c r="DX25" s="97">
        <v>98.170199999999994</v>
      </c>
      <c r="DY25" s="68">
        <v>98.957300000000004</v>
      </c>
      <c r="DZ25" s="68">
        <v>98.957300000000004</v>
      </c>
      <c r="EA25" s="68">
        <v>98.957300000000004</v>
      </c>
      <c r="EB25" s="68">
        <v>103.483</v>
      </c>
      <c r="EC25" s="68">
        <v>103.483</v>
      </c>
      <c r="ED25" s="68">
        <v>103.483</v>
      </c>
      <c r="EE25" s="68">
        <v>108.7915</v>
      </c>
      <c r="EF25" s="68">
        <v>108.7915</v>
      </c>
      <c r="EG25" s="68">
        <v>108.7915</v>
      </c>
      <c r="EH25" s="68">
        <v>110.01649999999999</v>
      </c>
      <c r="EI25" s="68">
        <v>110.01649999999999</v>
      </c>
      <c r="EJ25" s="68">
        <v>110.01649999999999</v>
      </c>
      <c r="EK25" s="68">
        <v>110.66930000000001</v>
      </c>
      <c r="EL25" s="68">
        <v>110.66930000000001</v>
      </c>
      <c r="EM25" s="68">
        <v>110.66930000000001</v>
      </c>
      <c r="EN25" s="68">
        <v>114.2893</v>
      </c>
      <c r="EO25" s="68">
        <v>114.2893</v>
      </c>
      <c r="EP25" s="68">
        <v>114.2893</v>
      </c>
      <c r="EQ25" s="68">
        <v>117.7492</v>
      </c>
      <c r="ER25" s="68">
        <v>117.7492</v>
      </c>
      <c r="ES25" s="68">
        <v>117.7492</v>
      </c>
      <c r="ET25" s="68">
        <v>113.5408</v>
      </c>
      <c r="EU25" s="68">
        <v>113.5408</v>
      </c>
      <c r="EV25" s="68">
        <v>113.5408</v>
      </c>
      <c r="EW25" s="68">
        <v>112.23309999999999</v>
      </c>
      <c r="EX25" s="68">
        <v>112.23309999999999</v>
      </c>
      <c r="EY25" s="68">
        <v>112.23309999999999</v>
      </c>
      <c r="EZ25" s="68">
        <v>111.8236</v>
      </c>
      <c r="FA25" s="68">
        <v>111.8236</v>
      </c>
      <c r="FB25" s="68">
        <v>111.8236</v>
      </c>
      <c r="FC25" s="68">
        <v>108.7355</v>
      </c>
      <c r="FD25" s="68">
        <v>108.7355</v>
      </c>
      <c r="FE25" s="68">
        <v>108.7355</v>
      </c>
      <c r="FF25" s="68">
        <v>105.65819999999999</v>
      </c>
      <c r="FG25" s="68">
        <v>105.65819999999999</v>
      </c>
      <c r="FH25" s="68">
        <v>105.65819999999999</v>
      </c>
      <c r="FI25" s="68">
        <v>104.5665</v>
      </c>
      <c r="FJ25" s="68">
        <v>104.5665</v>
      </c>
      <c r="FK25" s="68">
        <v>104.5665</v>
      </c>
      <c r="FL25" s="68">
        <v>104.3886</v>
      </c>
      <c r="FM25" s="68">
        <v>104.3886</v>
      </c>
      <c r="FN25" s="68">
        <v>104.3886</v>
      </c>
      <c r="FO25" s="68">
        <v>105.0193</v>
      </c>
      <c r="FP25" s="68">
        <v>105.0193</v>
      </c>
      <c r="FQ25" s="68">
        <v>105.0193</v>
      </c>
      <c r="FR25" s="68">
        <v>102.9472</v>
      </c>
      <c r="FS25" s="68">
        <v>102.9472</v>
      </c>
      <c r="FT25" s="68">
        <v>102.9472</v>
      </c>
      <c r="FU25" s="68">
        <v>102.7038</v>
      </c>
      <c r="FV25" s="68">
        <v>102.7038</v>
      </c>
      <c r="FW25" s="68">
        <v>102.7038</v>
      </c>
      <c r="FX25" s="68">
        <v>102.2787</v>
      </c>
      <c r="FY25" s="68">
        <v>102.2787</v>
      </c>
      <c r="FZ25" s="68">
        <v>102.2787</v>
      </c>
      <c r="GA25" s="68">
        <v>101.5487</v>
      </c>
      <c r="GB25" s="68">
        <v>101.5487</v>
      </c>
      <c r="GC25" s="68">
        <v>101.5487</v>
      </c>
      <c r="GD25" s="68">
        <v>100</v>
      </c>
      <c r="GE25" s="68">
        <v>100</v>
      </c>
      <c r="GF25" s="68">
        <v>100</v>
      </c>
      <c r="GG25" s="68">
        <v>98.942899999999995</v>
      </c>
      <c r="GH25" s="68">
        <v>98.942899999999995</v>
      </c>
      <c r="GI25" s="67">
        <v>98.942899999999995</v>
      </c>
    </row>
    <row r="26" spans="1:191" s="35" customFormat="1" ht="11.25" x14ac:dyDescent="0.2">
      <c r="A26" s="35" t="s">
        <v>2874</v>
      </c>
      <c r="B26" s="35" t="s">
        <v>5033</v>
      </c>
      <c r="C26" s="48" t="s">
        <v>3372</v>
      </c>
      <c r="D26" s="22" t="str">
        <f>IF(LEFT($I$1,1)="1",VLOOKUP($A26,PPI_IPI_PGA_PGAI!$A:$E,2,FALSE),IF(LEFT($I$1,1)="2",VLOOKUP($A26,PPI_IPI_PGA_PGAI!$A:$E,3,FALSE),IF(LEFT($I$1,1)="3",VLOOKUP($A26,PPI_IPI_PGA_PGAI!$A:$E,4,FALSE),VLOOKUP($A26,PPI_IPI_PGA_PGAI!$A:$E,5,FALSE))))</f>
        <v>Pharmazeutische Produkte</v>
      </c>
      <c r="E26" s="9">
        <v>14.6678</v>
      </c>
      <c r="G26" s="68">
        <v>145.13939999999999</v>
      </c>
      <c r="H26" s="68">
        <v>145.13939999999999</v>
      </c>
      <c r="I26" s="68">
        <v>145.33170000000001</v>
      </c>
      <c r="J26" s="68">
        <v>145.33170000000001</v>
      </c>
      <c r="K26" s="68">
        <v>145.33170000000001</v>
      </c>
      <c r="L26" s="68">
        <v>144.87569999999999</v>
      </c>
      <c r="M26" s="68">
        <v>144.87569999999999</v>
      </c>
      <c r="N26" s="68">
        <v>144.87569999999999</v>
      </c>
      <c r="O26" s="68">
        <v>141.83840000000001</v>
      </c>
      <c r="P26" s="68">
        <v>141.83840000000001</v>
      </c>
      <c r="Q26" s="68">
        <v>141.83840000000001</v>
      </c>
      <c r="R26" s="68">
        <v>137.4307</v>
      </c>
      <c r="S26" s="68">
        <v>137.4307</v>
      </c>
      <c r="T26" s="68">
        <v>137.4307</v>
      </c>
      <c r="U26" s="68">
        <v>139.56039999999999</v>
      </c>
      <c r="V26" s="68">
        <v>139.56039999999999</v>
      </c>
      <c r="W26" s="68">
        <v>139.56039999999999</v>
      </c>
      <c r="X26" s="68">
        <v>138.50020000000001</v>
      </c>
      <c r="Y26" s="68">
        <v>138.50020000000001</v>
      </c>
      <c r="Z26" s="68">
        <v>138.50020000000001</v>
      </c>
      <c r="AA26" s="68">
        <v>138.34129999999999</v>
      </c>
      <c r="AB26" s="68">
        <v>138.34129999999999</v>
      </c>
      <c r="AC26" s="68">
        <v>138.34129999999999</v>
      </c>
      <c r="AD26" s="68">
        <v>137.4469</v>
      </c>
      <c r="AE26" s="68">
        <v>137.4469</v>
      </c>
      <c r="AF26" s="68">
        <v>137.4469</v>
      </c>
      <c r="AG26" s="68">
        <v>135.9032</v>
      </c>
      <c r="AH26" s="68">
        <v>135.9032</v>
      </c>
      <c r="AI26" s="68">
        <v>135.9032</v>
      </c>
      <c r="AJ26" s="68">
        <v>138.2938</v>
      </c>
      <c r="AK26" s="68">
        <v>138.2938</v>
      </c>
      <c r="AL26" s="68">
        <v>138.2938</v>
      </c>
      <c r="AM26" s="68">
        <v>137.33279999999999</v>
      </c>
      <c r="AN26" s="68">
        <v>137.33279999999999</v>
      </c>
      <c r="AO26" s="68">
        <v>137.33279999999999</v>
      </c>
      <c r="AP26" s="68">
        <v>138.6738</v>
      </c>
      <c r="AQ26" s="68">
        <v>138.6738</v>
      </c>
      <c r="AR26" s="68">
        <v>138.6738</v>
      </c>
      <c r="AS26" s="68">
        <v>135.2561</v>
      </c>
      <c r="AT26" s="68">
        <v>135.2561</v>
      </c>
      <c r="AU26" s="68">
        <v>135.2561</v>
      </c>
      <c r="AV26" s="68">
        <v>134.33430000000001</v>
      </c>
      <c r="AW26" s="68">
        <v>134.33430000000001</v>
      </c>
      <c r="AX26" s="68">
        <v>134.33430000000001</v>
      </c>
      <c r="AY26" s="68">
        <v>133.56440000000001</v>
      </c>
      <c r="AZ26" s="68">
        <v>133.56440000000001</v>
      </c>
      <c r="BA26" s="68">
        <v>133.56440000000001</v>
      </c>
      <c r="BB26" s="68">
        <v>134.64320000000001</v>
      </c>
      <c r="BC26" s="68">
        <v>134.64320000000001</v>
      </c>
      <c r="BD26" s="68">
        <v>134.64320000000001</v>
      </c>
      <c r="BE26" s="68">
        <v>131.15880000000001</v>
      </c>
      <c r="BF26" s="68">
        <v>131.15880000000001</v>
      </c>
      <c r="BG26" s="68">
        <v>131.15880000000001</v>
      </c>
      <c r="BH26" s="68">
        <v>128.28030000000001</v>
      </c>
      <c r="BI26" s="68">
        <v>128.28030000000001</v>
      </c>
      <c r="BJ26" s="68">
        <v>128.28030000000001</v>
      </c>
      <c r="BK26" s="68">
        <v>126.44289999999999</v>
      </c>
      <c r="BL26" s="68">
        <v>126.44289999999999</v>
      </c>
      <c r="BM26" s="68">
        <v>126.44289999999999</v>
      </c>
      <c r="BN26" s="68">
        <v>128.4194</v>
      </c>
      <c r="BO26" s="68">
        <v>128.4194</v>
      </c>
      <c r="BP26" s="68">
        <v>128.2972</v>
      </c>
      <c r="BQ26" s="68">
        <v>127.5068</v>
      </c>
      <c r="BR26" s="68">
        <v>127.22450000000001</v>
      </c>
      <c r="BS26" s="68">
        <v>127.31359999999999</v>
      </c>
      <c r="BT26" s="68">
        <v>127.51739999999999</v>
      </c>
      <c r="BU26" s="68">
        <v>127.8111</v>
      </c>
      <c r="BV26" s="68">
        <v>127.8625</v>
      </c>
      <c r="BW26" s="68">
        <v>126.9529</v>
      </c>
      <c r="BX26" s="68">
        <v>127.5736</v>
      </c>
      <c r="BY26" s="68">
        <v>127.4528</v>
      </c>
      <c r="BZ26" s="68">
        <v>127.5895</v>
      </c>
      <c r="CA26" s="68">
        <v>127.6071</v>
      </c>
      <c r="CB26" s="68">
        <v>127.7206</v>
      </c>
      <c r="CC26" s="68">
        <v>127.7792</v>
      </c>
      <c r="CD26" s="68">
        <v>127.97020000000001</v>
      </c>
      <c r="CE26" s="68">
        <v>128.05449999999999</v>
      </c>
      <c r="CF26" s="68">
        <v>128.13480000000001</v>
      </c>
      <c r="CG26" s="68">
        <v>128.11850000000001</v>
      </c>
      <c r="CH26" s="68">
        <v>127.93340000000001</v>
      </c>
      <c r="CI26" s="68">
        <v>127.80289999999999</v>
      </c>
      <c r="CJ26" s="68">
        <v>127.73439999999999</v>
      </c>
      <c r="CK26" s="68">
        <v>127.7453</v>
      </c>
      <c r="CL26" s="68">
        <v>127.99809999999999</v>
      </c>
      <c r="CM26" s="68">
        <v>128.00399999999999</v>
      </c>
      <c r="CN26" s="68">
        <v>127.9778</v>
      </c>
      <c r="CO26" s="68">
        <v>128.0284</v>
      </c>
      <c r="CP26" s="68">
        <v>125.55589999999999</v>
      </c>
      <c r="CQ26" s="68">
        <v>125.4217</v>
      </c>
      <c r="CR26" s="68">
        <v>124.19710000000001</v>
      </c>
      <c r="CS26" s="68">
        <v>124.9134</v>
      </c>
      <c r="CT26" s="68">
        <v>124.9132</v>
      </c>
      <c r="CU26" s="68">
        <v>125.48909999999999</v>
      </c>
      <c r="CV26" s="68">
        <v>125.0368</v>
      </c>
      <c r="CW26" s="68">
        <v>125.05329999999999</v>
      </c>
      <c r="CX26" s="68">
        <v>124.3177</v>
      </c>
      <c r="CY26" s="68">
        <v>124.33199999999999</v>
      </c>
      <c r="CZ26" s="68">
        <v>122.3279</v>
      </c>
      <c r="DA26" s="68">
        <v>122.0304</v>
      </c>
      <c r="DB26" s="68">
        <v>121.887</v>
      </c>
      <c r="DC26" s="68">
        <v>121.84480000000001</v>
      </c>
      <c r="DD26" s="68">
        <v>121.2727</v>
      </c>
      <c r="DE26" s="68">
        <v>121.1722</v>
      </c>
      <c r="DF26" s="68">
        <v>121.23439999999999</v>
      </c>
      <c r="DG26" s="68">
        <v>121.1641</v>
      </c>
      <c r="DH26" s="68">
        <v>121.1562</v>
      </c>
      <c r="DI26" s="68">
        <v>121.0526</v>
      </c>
      <c r="DJ26" s="68">
        <v>120.6844</v>
      </c>
      <c r="DK26" s="68">
        <v>120.6801</v>
      </c>
      <c r="DL26" s="68">
        <v>119.161</v>
      </c>
      <c r="DM26" s="68">
        <v>118.5628</v>
      </c>
      <c r="DN26" s="68">
        <v>118.5311</v>
      </c>
      <c r="DO26" s="68">
        <v>118.2413</v>
      </c>
      <c r="DP26" s="68">
        <v>117.834</v>
      </c>
      <c r="DQ26" s="68">
        <v>117.8163</v>
      </c>
      <c r="DR26" s="68">
        <v>117.78879999999999</v>
      </c>
      <c r="DS26" s="68">
        <v>117.6934</v>
      </c>
      <c r="DT26" s="68">
        <v>117.62269999999999</v>
      </c>
      <c r="DU26" s="68">
        <v>117.7105</v>
      </c>
      <c r="DV26" s="68">
        <v>117.3613</v>
      </c>
      <c r="DW26" s="68">
        <v>116.40089999999999</v>
      </c>
      <c r="DX26" s="97">
        <v>116.3215</v>
      </c>
      <c r="DY26" s="68">
        <v>116.1152</v>
      </c>
      <c r="DZ26" s="68">
        <v>116.09739999999999</v>
      </c>
      <c r="EA26" s="68">
        <v>116.10169999999999</v>
      </c>
      <c r="EB26" s="68">
        <v>116.2372</v>
      </c>
      <c r="EC26" s="68">
        <v>116.2372</v>
      </c>
      <c r="ED26" s="68">
        <v>116.2372</v>
      </c>
      <c r="EE26" s="68">
        <v>115.5579</v>
      </c>
      <c r="EF26" s="68">
        <v>115.622</v>
      </c>
      <c r="EG26" s="68">
        <v>115.4935</v>
      </c>
      <c r="EH26" s="68">
        <v>115.1602</v>
      </c>
      <c r="EI26" s="68">
        <v>114.349</v>
      </c>
      <c r="EJ26" s="68">
        <v>114.2448</v>
      </c>
      <c r="EK26" s="68">
        <v>113.82680000000001</v>
      </c>
      <c r="EL26" s="68">
        <v>113.4734</v>
      </c>
      <c r="EM26" s="68">
        <v>113.646</v>
      </c>
      <c r="EN26" s="68">
        <v>113.8099</v>
      </c>
      <c r="EO26" s="68">
        <v>113.75920000000001</v>
      </c>
      <c r="EP26" s="68">
        <v>113.7843</v>
      </c>
      <c r="EQ26" s="68">
        <v>113.3458</v>
      </c>
      <c r="ER26" s="68">
        <v>113.384</v>
      </c>
      <c r="ES26" s="68">
        <v>113.375</v>
      </c>
      <c r="ET26" s="68">
        <v>112.48869999999999</v>
      </c>
      <c r="EU26" s="68">
        <v>111.6875</v>
      </c>
      <c r="EV26" s="68">
        <v>111.4203</v>
      </c>
      <c r="EW26" s="68">
        <v>111.9431</v>
      </c>
      <c r="EX26" s="68">
        <v>111.8459</v>
      </c>
      <c r="EY26" s="68">
        <v>111.99930000000001</v>
      </c>
      <c r="EZ26" s="68">
        <v>112.06789999999999</v>
      </c>
      <c r="FA26" s="68">
        <v>111.952</v>
      </c>
      <c r="FB26" s="68">
        <v>111.7146</v>
      </c>
      <c r="FC26" s="68">
        <v>111.1335</v>
      </c>
      <c r="FD26" s="68">
        <v>111.04130000000001</v>
      </c>
      <c r="FE26" s="68">
        <v>111.0595</v>
      </c>
      <c r="FF26" s="68">
        <v>110.572</v>
      </c>
      <c r="FG26" s="68">
        <v>109.0539</v>
      </c>
      <c r="FH26" s="68">
        <v>108.779</v>
      </c>
      <c r="FI26" s="68">
        <v>108.7319</v>
      </c>
      <c r="FJ26" s="68">
        <v>108.1996</v>
      </c>
      <c r="FK26" s="68">
        <v>108.02370000000001</v>
      </c>
      <c r="FL26" s="68">
        <v>107.5151</v>
      </c>
      <c r="FM26" s="68">
        <v>107.2426</v>
      </c>
      <c r="FN26" s="68">
        <v>107.22239999999999</v>
      </c>
      <c r="FO26" s="68">
        <v>107.31319999999999</v>
      </c>
      <c r="FP26" s="68">
        <v>107.0988</v>
      </c>
      <c r="FQ26" s="68">
        <v>107.0258</v>
      </c>
      <c r="FR26" s="68">
        <v>106.5354</v>
      </c>
      <c r="FS26" s="68">
        <v>105.3064</v>
      </c>
      <c r="FT26" s="68">
        <v>105.11060000000001</v>
      </c>
      <c r="FU26" s="68">
        <v>104.9632</v>
      </c>
      <c r="FV26" s="68">
        <v>104.80410000000001</v>
      </c>
      <c r="FW26" s="68">
        <v>104.7517</v>
      </c>
      <c r="FX26" s="68">
        <v>104.6002</v>
      </c>
      <c r="FY26" s="68">
        <v>104.2734</v>
      </c>
      <c r="FZ26" s="68">
        <v>104.2577</v>
      </c>
      <c r="GA26" s="68">
        <v>102.4027</v>
      </c>
      <c r="GB26" s="68">
        <v>102.2517</v>
      </c>
      <c r="GC26" s="68">
        <v>101.7929</v>
      </c>
      <c r="GD26" s="68">
        <v>101.2244</v>
      </c>
      <c r="GE26" s="68">
        <v>100</v>
      </c>
      <c r="GF26" s="68">
        <v>99.381100000000004</v>
      </c>
      <c r="GG26" s="68">
        <v>98.020099999999999</v>
      </c>
      <c r="GH26" s="68">
        <v>97.752399999999994</v>
      </c>
      <c r="GI26" s="67">
        <v>97.753500000000003</v>
      </c>
    </row>
    <row r="27" spans="1:191" s="35" customFormat="1" ht="11.25" x14ac:dyDescent="0.2">
      <c r="A27" s="35" t="s">
        <v>2877</v>
      </c>
      <c r="B27" s="35" t="s">
        <v>5034</v>
      </c>
      <c r="C27" s="48" t="s">
        <v>3373</v>
      </c>
      <c r="D27" s="22" t="str">
        <f>IF(LEFT($I$1,1)="1",VLOOKUP($A27,PPI_IPI_PGA_PGAI!$A:$E,2,FALSE),IF(LEFT($I$1,1)="2",VLOOKUP($A27,PPI_IPI_PGA_PGAI!$A:$E,3,FALSE),IF(LEFT($I$1,1)="3",VLOOKUP($A27,PPI_IPI_PGA_PGAI!$A:$E,4,FALSE),VLOOKUP($A27,PPI_IPI_PGA_PGAI!$A:$E,5,FALSE))))</f>
        <v>Gummi- und Kunststoffwaren</v>
      </c>
      <c r="E27" s="9">
        <v>2.4649999999999999</v>
      </c>
      <c r="G27" s="68">
        <v>97.430099999999996</v>
      </c>
      <c r="H27" s="68">
        <v>97.430099999999996</v>
      </c>
      <c r="I27" s="68">
        <v>98.040800000000004</v>
      </c>
      <c r="J27" s="68">
        <v>98.040800000000004</v>
      </c>
      <c r="K27" s="68">
        <v>98.040800000000004</v>
      </c>
      <c r="L27" s="68">
        <v>98.043099999999995</v>
      </c>
      <c r="M27" s="68">
        <v>98.043099999999995</v>
      </c>
      <c r="N27" s="68">
        <v>98.043099999999995</v>
      </c>
      <c r="O27" s="68">
        <v>94.837299999999999</v>
      </c>
      <c r="P27" s="68">
        <v>94.837299999999999</v>
      </c>
      <c r="Q27" s="68">
        <v>94.837299999999999</v>
      </c>
      <c r="R27" s="68">
        <v>95.838099999999997</v>
      </c>
      <c r="S27" s="68">
        <v>95.838099999999997</v>
      </c>
      <c r="T27" s="68">
        <v>95.838099999999997</v>
      </c>
      <c r="U27" s="68">
        <v>95.648099999999999</v>
      </c>
      <c r="V27" s="68">
        <v>95.648099999999999</v>
      </c>
      <c r="W27" s="68">
        <v>95.648099999999999</v>
      </c>
      <c r="X27" s="68">
        <v>96.000600000000006</v>
      </c>
      <c r="Y27" s="68">
        <v>96.000600000000006</v>
      </c>
      <c r="Z27" s="68">
        <v>96.000600000000006</v>
      </c>
      <c r="AA27" s="68">
        <v>96.024600000000007</v>
      </c>
      <c r="AB27" s="68">
        <v>96.024600000000007</v>
      </c>
      <c r="AC27" s="68">
        <v>96.024600000000007</v>
      </c>
      <c r="AD27" s="68">
        <v>96.418400000000005</v>
      </c>
      <c r="AE27" s="68">
        <v>96.418400000000005</v>
      </c>
      <c r="AF27" s="68">
        <v>96.418400000000005</v>
      </c>
      <c r="AG27" s="68">
        <v>96.896299999999997</v>
      </c>
      <c r="AH27" s="68">
        <v>96.896299999999997</v>
      </c>
      <c r="AI27" s="68">
        <v>96.896299999999997</v>
      </c>
      <c r="AJ27" s="68">
        <v>96.438800000000001</v>
      </c>
      <c r="AK27" s="68">
        <v>96.438800000000001</v>
      </c>
      <c r="AL27" s="68">
        <v>96.438800000000001</v>
      </c>
      <c r="AM27" s="68">
        <v>96.5304</v>
      </c>
      <c r="AN27" s="68">
        <v>96.5304</v>
      </c>
      <c r="AO27" s="68">
        <v>96.5304</v>
      </c>
      <c r="AP27" s="68">
        <v>96.338399999999993</v>
      </c>
      <c r="AQ27" s="68">
        <v>96.338399999999993</v>
      </c>
      <c r="AR27" s="68">
        <v>96.338399999999993</v>
      </c>
      <c r="AS27" s="68">
        <v>95.852500000000006</v>
      </c>
      <c r="AT27" s="68">
        <v>95.852500000000006</v>
      </c>
      <c r="AU27" s="68">
        <v>95.852500000000006</v>
      </c>
      <c r="AV27" s="68">
        <v>96.078400000000002</v>
      </c>
      <c r="AW27" s="68">
        <v>96.078400000000002</v>
      </c>
      <c r="AX27" s="68">
        <v>96.078400000000002</v>
      </c>
      <c r="AY27" s="68">
        <v>96.194400000000002</v>
      </c>
      <c r="AZ27" s="68">
        <v>96.194400000000002</v>
      </c>
      <c r="BA27" s="68">
        <v>96.194400000000002</v>
      </c>
      <c r="BB27" s="68">
        <v>95.891599999999997</v>
      </c>
      <c r="BC27" s="68">
        <v>95.891599999999997</v>
      </c>
      <c r="BD27" s="68">
        <v>95.891599999999997</v>
      </c>
      <c r="BE27" s="68">
        <v>90.413499999999999</v>
      </c>
      <c r="BF27" s="68">
        <v>90.413499999999999</v>
      </c>
      <c r="BG27" s="68">
        <v>90.413499999999999</v>
      </c>
      <c r="BH27" s="68">
        <v>89.368300000000005</v>
      </c>
      <c r="BI27" s="68">
        <v>89.368300000000005</v>
      </c>
      <c r="BJ27" s="68">
        <v>89.368300000000005</v>
      </c>
      <c r="BK27" s="68">
        <v>89.833500000000001</v>
      </c>
      <c r="BL27" s="68">
        <v>89.833500000000001</v>
      </c>
      <c r="BM27" s="68">
        <v>89.833500000000001</v>
      </c>
      <c r="BN27" s="68">
        <v>90.075699999999998</v>
      </c>
      <c r="BO27" s="68">
        <v>90.075699999999998</v>
      </c>
      <c r="BP27" s="68">
        <v>90.075699999999998</v>
      </c>
      <c r="BQ27" s="68">
        <v>89.752300000000005</v>
      </c>
      <c r="BR27" s="68">
        <v>89.752300000000005</v>
      </c>
      <c r="BS27" s="68">
        <v>89.752300000000005</v>
      </c>
      <c r="BT27" s="68">
        <v>89.527000000000001</v>
      </c>
      <c r="BU27" s="68">
        <v>89.527000000000001</v>
      </c>
      <c r="BV27" s="68">
        <v>89.527000000000001</v>
      </c>
      <c r="BW27" s="68">
        <v>89.301100000000005</v>
      </c>
      <c r="BX27" s="68">
        <v>89.301100000000005</v>
      </c>
      <c r="BY27" s="68">
        <v>89.301100000000005</v>
      </c>
      <c r="BZ27" s="68">
        <v>89.300299999999993</v>
      </c>
      <c r="CA27" s="68">
        <v>89.300299999999993</v>
      </c>
      <c r="CB27" s="68">
        <v>89.300299999999993</v>
      </c>
      <c r="CC27" s="68">
        <v>88.993200000000002</v>
      </c>
      <c r="CD27" s="68">
        <v>88.993200000000002</v>
      </c>
      <c r="CE27" s="68">
        <v>88.993200000000002</v>
      </c>
      <c r="CF27" s="68">
        <v>89.837500000000006</v>
      </c>
      <c r="CG27" s="68">
        <v>89.837500000000006</v>
      </c>
      <c r="CH27" s="68">
        <v>89.837500000000006</v>
      </c>
      <c r="CI27" s="68">
        <v>91.426299999999998</v>
      </c>
      <c r="CJ27" s="68">
        <v>91.426299999999998</v>
      </c>
      <c r="CK27" s="68">
        <v>91.426299999999998</v>
      </c>
      <c r="CL27" s="68">
        <v>92.513800000000003</v>
      </c>
      <c r="CM27" s="68">
        <v>92.513800000000003</v>
      </c>
      <c r="CN27" s="68">
        <v>92.513800000000003</v>
      </c>
      <c r="CO27" s="68">
        <v>93.207800000000006</v>
      </c>
      <c r="CP27" s="68">
        <v>93.207800000000006</v>
      </c>
      <c r="CQ27" s="68">
        <v>93.207800000000006</v>
      </c>
      <c r="CR27" s="68">
        <v>94.516999999999996</v>
      </c>
      <c r="CS27" s="68">
        <v>94.516999999999996</v>
      </c>
      <c r="CT27" s="68">
        <v>94.516999999999996</v>
      </c>
      <c r="CU27" s="68">
        <v>94.196100000000001</v>
      </c>
      <c r="CV27" s="68">
        <v>94.196100000000001</v>
      </c>
      <c r="CW27" s="68">
        <v>94.196100000000001</v>
      </c>
      <c r="CX27" s="68">
        <v>94.017600000000002</v>
      </c>
      <c r="CY27" s="68">
        <v>94.017600000000002</v>
      </c>
      <c r="CZ27" s="68">
        <v>94.017600000000002</v>
      </c>
      <c r="DA27" s="68">
        <v>94.514300000000006</v>
      </c>
      <c r="DB27" s="68">
        <v>94.514300000000006</v>
      </c>
      <c r="DC27" s="68">
        <v>94.514300000000006</v>
      </c>
      <c r="DD27" s="68">
        <v>94.700100000000006</v>
      </c>
      <c r="DE27" s="68">
        <v>94.700100000000006</v>
      </c>
      <c r="DF27" s="68">
        <v>94.700100000000006</v>
      </c>
      <c r="DG27" s="68">
        <v>93.242699999999999</v>
      </c>
      <c r="DH27" s="68">
        <v>93.242699999999999</v>
      </c>
      <c r="DI27" s="68">
        <v>93.242699999999999</v>
      </c>
      <c r="DJ27" s="68">
        <v>93.092699999999994</v>
      </c>
      <c r="DK27" s="68">
        <v>93.092699999999994</v>
      </c>
      <c r="DL27" s="68">
        <v>93.092699999999994</v>
      </c>
      <c r="DM27" s="68">
        <v>92.202500000000001</v>
      </c>
      <c r="DN27" s="68">
        <v>92.202500000000001</v>
      </c>
      <c r="DO27" s="68">
        <v>92.202500000000001</v>
      </c>
      <c r="DP27" s="68">
        <v>91.237499999999997</v>
      </c>
      <c r="DQ27" s="68">
        <v>91.237499999999997</v>
      </c>
      <c r="DR27" s="68">
        <v>91.237499999999997</v>
      </c>
      <c r="DS27" s="68">
        <v>91.610200000000006</v>
      </c>
      <c r="DT27" s="68">
        <v>91.610200000000006</v>
      </c>
      <c r="DU27" s="68">
        <v>91.610200000000006</v>
      </c>
      <c r="DV27" s="68">
        <v>91.315100000000001</v>
      </c>
      <c r="DW27" s="68">
        <v>91.315100000000001</v>
      </c>
      <c r="DX27" s="97">
        <v>91.315100000000001</v>
      </c>
      <c r="DY27" s="68">
        <v>91.957800000000006</v>
      </c>
      <c r="DZ27" s="68">
        <v>91.957800000000006</v>
      </c>
      <c r="EA27" s="68">
        <v>91.957800000000006</v>
      </c>
      <c r="EB27" s="68">
        <v>95.741799999999998</v>
      </c>
      <c r="EC27" s="68">
        <v>95.741799999999998</v>
      </c>
      <c r="ED27" s="68">
        <v>95.741799999999998</v>
      </c>
      <c r="EE27" s="68">
        <v>97.806200000000004</v>
      </c>
      <c r="EF27" s="68">
        <v>97.806200000000004</v>
      </c>
      <c r="EG27" s="68">
        <v>97.806200000000004</v>
      </c>
      <c r="EH27" s="68">
        <v>98.888099999999994</v>
      </c>
      <c r="EI27" s="68">
        <v>98.888099999999994</v>
      </c>
      <c r="EJ27" s="68">
        <v>98.888099999999994</v>
      </c>
      <c r="EK27" s="68">
        <v>101.2959</v>
      </c>
      <c r="EL27" s="68">
        <v>101.2959</v>
      </c>
      <c r="EM27" s="68">
        <v>101.2959</v>
      </c>
      <c r="EN27" s="68">
        <v>104.621</v>
      </c>
      <c r="EO27" s="68">
        <v>104.621</v>
      </c>
      <c r="EP27" s="68">
        <v>104.621</v>
      </c>
      <c r="EQ27" s="68">
        <v>104.9569</v>
      </c>
      <c r="ER27" s="68">
        <v>104.9569</v>
      </c>
      <c r="ES27" s="68">
        <v>104.9569</v>
      </c>
      <c r="ET27" s="68">
        <v>105.48220000000001</v>
      </c>
      <c r="EU27" s="68">
        <v>105.48220000000001</v>
      </c>
      <c r="EV27" s="68">
        <v>105.48220000000001</v>
      </c>
      <c r="EW27" s="68">
        <v>106.3802</v>
      </c>
      <c r="EX27" s="68">
        <v>106.3802</v>
      </c>
      <c r="EY27" s="68">
        <v>106.3802</v>
      </c>
      <c r="EZ27" s="68">
        <v>105.34610000000001</v>
      </c>
      <c r="FA27" s="68">
        <v>105.34610000000001</v>
      </c>
      <c r="FB27" s="68">
        <v>105.34610000000001</v>
      </c>
      <c r="FC27" s="68">
        <v>102.8994</v>
      </c>
      <c r="FD27" s="68">
        <v>102.8994</v>
      </c>
      <c r="FE27" s="68">
        <v>102.8994</v>
      </c>
      <c r="FF27" s="68">
        <v>102.9032</v>
      </c>
      <c r="FG27" s="68">
        <v>102.9032</v>
      </c>
      <c r="FH27" s="68">
        <v>102.9032</v>
      </c>
      <c r="FI27" s="68">
        <v>101.4062</v>
      </c>
      <c r="FJ27" s="68">
        <v>101.4062</v>
      </c>
      <c r="FK27" s="68">
        <v>101.4062</v>
      </c>
      <c r="FL27" s="68">
        <v>103.0245</v>
      </c>
      <c r="FM27" s="68">
        <v>103.0245</v>
      </c>
      <c r="FN27" s="68">
        <v>103.0245</v>
      </c>
      <c r="FO27" s="68">
        <v>102.1491</v>
      </c>
      <c r="FP27" s="68">
        <v>102.1491</v>
      </c>
      <c r="FQ27" s="68">
        <v>102.1491</v>
      </c>
      <c r="FR27" s="68">
        <v>101.0994</v>
      </c>
      <c r="FS27" s="68">
        <v>101.0994</v>
      </c>
      <c r="FT27" s="68">
        <v>101.0994</v>
      </c>
      <c r="FU27" s="68">
        <v>101.37179999999999</v>
      </c>
      <c r="FV27" s="68">
        <v>101.37179999999999</v>
      </c>
      <c r="FW27" s="68">
        <v>101.37179999999999</v>
      </c>
      <c r="FX27" s="68">
        <v>100.6416</v>
      </c>
      <c r="FY27" s="68">
        <v>100.6416</v>
      </c>
      <c r="FZ27" s="68">
        <v>100.6416</v>
      </c>
      <c r="GA27" s="68">
        <v>100.0326</v>
      </c>
      <c r="GB27" s="68">
        <v>100.0326</v>
      </c>
      <c r="GC27" s="68">
        <v>100.0326</v>
      </c>
      <c r="GD27" s="68">
        <v>100</v>
      </c>
      <c r="GE27" s="68">
        <v>100</v>
      </c>
      <c r="GF27" s="68">
        <v>100</v>
      </c>
      <c r="GG27" s="68">
        <v>99.089299999999994</v>
      </c>
      <c r="GH27" s="68">
        <v>99.089299999999994</v>
      </c>
      <c r="GI27" s="67">
        <v>99.089299999999994</v>
      </c>
    </row>
    <row r="28" spans="1:191" s="35" customFormat="1" ht="11.25" x14ac:dyDescent="0.2">
      <c r="A28" s="35" t="s">
        <v>2893</v>
      </c>
      <c r="B28" s="35" t="s">
        <v>5035</v>
      </c>
      <c r="C28" s="48" t="s">
        <v>3374</v>
      </c>
      <c r="D28" s="22" t="str">
        <f>IF(LEFT($I$1,1)="1",VLOOKUP($A28,PPI_IPI_PGA_PGAI!$A:$E,2,FALSE),IF(LEFT($I$1,1)="2",VLOOKUP($A28,PPI_IPI_PGA_PGAI!$A:$E,3,FALSE),IF(LEFT($I$1,1)="3",VLOOKUP($A28,PPI_IPI_PGA_PGAI!$A:$E,4,FALSE),VLOOKUP($A28,PPI_IPI_PGA_PGAI!$A:$E,5,FALSE))))</f>
        <v>Glas und Glaswaren, Keramik, Verarbeitung von Steinen und Erden</v>
      </c>
      <c r="E28" s="9">
        <v>1.8516999999999999</v>
      </c>
      <c r="G28" s="68">
        <v>84.441999999999993</v>
      </c>
      <c r="H28" s="68">
        <v>84.4422</v>
      </c>
      <c r="I28" s="68">
        <v>85.049400000000006</v>
      </c>
      <c r="J28" s="68">
        <v>85.057599999999994</v>
      </c>
      <c r="K28" s="68">
        <v>85.072000000000003</v>
      </c>
      <c r="L28" s="68">
        <v>84.864199999999997</v>
      </c>
      <c r="M28" s="68">
        <v>84.857799999999997</v>
      </c>
      <c r="N28" s="68">
        <v>84.857799999999997</v>
      </c>
      <c r="O28" s="68">
        <v>83.418000000000006</v>
      </c>
      <c r="P28" s="68">
        <v>83.417599999999993</v>
      </c>
      <c r="Q28" s="68">
        <v>83.432699999999997</v>
      </c>
      <c r="R28" s="68">
        <v>83.942999999999998</v>
      </c>
      <c r="S28" s="68">
        <v>83.9435</v>
      </c>
      <c r="T28" s="68">
        <v>83.994100000000003</v>
      </c>
      <c r="U28" s="68">
        <v>84.0017</v>
      </c>
      <c r="V28" s="68">
        <v>84.027199999999993</v>
      </c>
      <c r="W28" s="68">
        <v>84.029200000000003</v>
      </c>
      <c r="X28" s="68">
        <v>83.692700000000002</v>
      </c>
      <c r="Y28" s="68">
        <v>83.6751</v>
      </c>
      <c r="Z28" s="68">
        <v>83.644900000000007</v>
      </c>
      <c r="AA28" s="68">
        <v>83.314300000000003</v>
      </c>
      <c r="AB28" s="68">
        <v>83.328000000000003</v>
      </c>
      <c r="AC28" s="68">
        <v>83.320800000000006</v>
      </c>
      <c r="AD28" s="68">
        <v>83.483800000000002</v>
      </c>
      <c r="AE28" s="68">
        <v>83.490799999999993</v>
      </c>
      <c r="AF28" s="68">
        <v>83.490799999999993</v>
      </c>
      <c r="AG28" s="68">
        <v>84.058000000000007</v>
      </c>
      <c r="AH28" s="68">
        <v>84.038399999999996</v>
      </c>
      <c r="AI28" s="68">
        <v>84.038200000000003</v>
      </c>
      <c r="AJ28" s="68">
        <v>84.009299999999996</v>
      </c>
      <c r="AK28" s="68">
        <v>84.009299999999996</v>
      </c>
      <c r="AL28" s="68">
        <v>84.009</v>
      </c>
      <c r="AM28" s="68">
        <v>84.149500000000003</v>
      </c>
      <c r="AN28" s="68">
        <v>84.146000000000001</v>
      </c>
      <c r="AO28" s="68">
        <v>84.145499999999998</v>
      </c>
      <c r="AP28" s="68">
        <v>83.936099999999996</v>
      </c>
      <c r="AQ28" s="68">
        <v>83.932500000000005</v>
      </c>
      <c r="AR28" s="68">
        <v>83.932400000000001</v>
      </c>
      <c r="AS28" s="68">
        <v>83.906999999999996</v>
      </c>
      <c r="AT28" s="68">
        <v>83.911199999999994</v>
      </c>
      <c r="AU28" s="68">
        <v>83.911000000000001</v>
      </c>
      <c r="AV28" s="68">
        <v>83.876999999999995</v>
      </c>
      <c r="AW28" s="68">
        <v>83.877200000000002</v>
      </c>
      <c r="AX28" s="68">
        <v>83.878100000000003</v>
      </c>
      <c r="AY28" s="68">
        <v>83.894000000000005</v>
      </c>
      <c r="AZ28" s="68">
        <v>83.887</v>
      </c>
      <c r="BA28" s="68">
        <v>83.886799999999994</v>
      </c>
      <c r="BB28" s="68">
        <v>83.898099999999999</v>
      </c>
      <c r="BC28" s="68">
        <v>83.884</v>
      </c>
      <c r="BD28" s="68">
        <v>83.8703</v>
      </c>
      <c r="BE28" s="68">
        <v>81.765299999999996</v>
      </c>
      <c r="BF28" s="68">
        <v>81.767300000000006</v>
      </c>
      <c r="BG28" s="68">
        <v>81.767899999999997</v>
      </c>
      <c r="BH28" s="68">
        <v>81.308099999999996</v>
      </c>
      <c r="BI28" s="68">
        <v>81.312700000000007</v>
      </c>
      <c r="BJ28" s="68">
        <v>81.308599999999998</v>
      </c>
      <c r="BK28" s="68">
        <v>81.271799999999999</v>
      </c>
      <c r="BL28" s="68">
        <v>81.235100000000003</v>
      </c>
      <c r="BM28" s="68">
        <v>81.224299999999999</v>
      </c>
      <c r="BN28" s="68">
        <v>81.590100000000007</v>
      </c>
      <c r="BO28" s="68">
        <v>81.576899999999995</v>
      </c>
      <c r="BP28" s="68">
        <v>81.576899999999995</v>
      </c>
      <c r="BQ28" s="68">
        <v>81.423699999999997</v>
      </c>
      <c r="BR28" s="68">
        <v>81.423699999999997</v>
      </c>
      <c r="BS28" s="68">
        <v>81.423699999999997</v>
      </c>
      <c r="BT28" s="68">
        <v>81.150999999999996</v>
      </c>
      <c r="BU28" s="68">
        <v>81.150999999999996</v>
      </c>
      <c r="BV28" s="68">
        <v>81.150999999999996</v>
      </c>
      <c r="BW28" s="68">
        <v>81.272999999999996</v>
      </c>
      <c r="BX28" s="68">
        <v>81.272999999999996</v>
      </c>
      <c r="BY28" s="68">
        <v>81.272999999999996</v>
      </c>
      <c r="BZ28" s="68">
        <v>81.361999999999995</v>
      </c>
      <c r="CA28" s="68">
        <v>81.361999999999995</v>
      </c>
      <c r="CB28" s="68">
        <v>81.361999999999995</v>
      </c>
      <c r="CC28" s="68">
        <v>81.170900000000003</v>
      </c>
      <c r="CD28" s="68">
        <v>81.170900000000003</v>
      </c>
      <c r="CE28" s="68">
        <v>81.170900000000003</v>
      </c>
      <c r="CF28" s="68">
        <v>81.546099999999996</v>
      </c>
      <c r="CG28" s="68">
        <v>81.546099999999996</v>
      </c>
      <c r="CH28" s="68">
        <v>81.546099999999996</v>
      </c>
      <c r="CI28" s="68">
        <v>82.244600000000005</v>
      </c>
      <c r="CJ28" s="68">
        <v>82.244600000000005</v>
      </c>
      <c r="CK28" s="68">
        <v>82.244600000000005</v>
      </c>
      <c r="CL28" s="68">
        <v>82.473100000000002</v>
      </c>
      <c r="CM28" s="68">
        <v>82.473100000000002</v>
      </c>
      <c r="CN28" s="68">
        <v>82.473100000000002</v>
      </c>
      <c r="CO28" s="68">
        <v>83.3827</v>
      </c>
      <c r="CP28" s="68">
        <v>83.3827</v>
      </c>
      <c r="CQ28" s="68">
        <v>83.3827</v>
      </c>
      <c r="CR28" s="68">
        <v>84.280799999999999</v>
      </c>
      <c r="CS28" s="68">
        <v>84.280799999999999</v>
      </c>
      <c r="CT28" s="68">
        <v>84.280799999999999</v>
      </c>
      <c r="CU28" s="68">
        <v>84.233599999999996</v>
      </c>
      <c r="CV28" s="68">
        <v>84.233599999999996</v>
      </c>
      <c r="CW28" s="68">
        <v>84.233599999999996</v>
      </c>
      <c r="CX28" s="68">
        <v>84.275400000000005</v>
      </c>
      <c r="CY28" s="68">
        <v>84.275400000000005</v>
      </c>
      <c r="CZ28" s="68">
        <v>84.275400000000005</v>
      </c>
      <c r="DA28" s="68">
        <v>85.060599999999994</v>
      </c>
      <c r="DB28" s="68">
        <v>85.060599999999994</v>
      </c>
      <c r="DC28" s="68">
        <v>85.060599999999994</v>
      </c>
      <c r="DD28" s="68">
        <v>85.512299999999996</v>
      </c>
      <c r="DE28" s="68">
        <v>85.512299999999996</v>
      </c>
      <c r="DF28" s="68">
        <v>85.512299999999996</v>
      </c>
      <c r="DG28" s="68">
        <v>84.928600000000003</v>
      </c>
      <c r="DH28" s="68">
        <v>84.928600000000003</v>
      </c>
      <c r="DI28" s="68">
        <v>84.928600000000003</v>
      </c>
      <c r="DJ28" s="68">
        <v>84.9358</v>
      </c>
      <c r="DK28" s="68">
        <v>84.9358</v>
      </c>
      <c r="DL28" s="68">
        <v>84.9358</v>
      </c>
      <c r="DM28" s="68">
        <v>84.957599999999999</v>
      </c>
      <c r="DN28" s="68">
        <v>84.957599999999999</v>
      </c>
      <c r="DO28" s="68">
        <v>84.957599999999999</v>
      </c>
      <c r="DP28" s="68">
        <v>84.386099999999999</v>
      </c>
      <c r="DQ28" s="68">
        <v>84.386099999999999</v>
      </c>
      <c r="DR28" s="68">
        <v>84.386099999999999</v>
      </c>
      <c r="DS28" s="68">
        <v>84.532399999999996</v>
      </c>
      <c r="DT28" s="68">
        <v>84.532399999999996</v>
      </c>
      <c r="DU28" s="68">
        <v>84.532399999999996</v>
      </c>
      <c r="DV28" s="68">
        <v>84.755700000000004</v>
      </c>
      <c r="DW28" s="68">
        <v>84.755700000000004</v>
      </c>
      <c r="DX28" s="97">
        <v>84.755700000000004</v>
      </c>
      <c r="DY28" s="68">
        <v>85.311199999999999</v>
      </c>
      <c r="DZ28" s="68">
        <v>85.311199999999999</v>
      </c>
      <c r="EA28" s="68">
        <v>85.311199999999999</v>
      </c>
      <c r="EB28" s="68">
        <v>86.236400000000003</v>
      </c>
      <c r="EC28" s="68">
        <v>86.236400000000003</v>
      </c>
      <c r="ED28" s="68">
        <v>86.236400000000003</v>
      </c>
      <c r="EE28" s="68">
        <v>86.535200000000003</v>
      </c>
      <c r="EF28" s="68">
        <v>86.535200000000003</v>
      </c>
      <c r="EG28" s="68">
        <v>86.535200000000003</v>
      </c>
      <c r="EH28" s="68">
        <v>87.211399999999998</v>
      </c>
      <c r="EI28" s="68">
        <v>87.211399999999998</v>
      </c>
      <c r="EJ28" s="68">
        <v>87.211399999999998</v>
      </c>
      <c r="EK28" s="68">
        <v>89.383300000000006</v>
      </c>
      <c r="EL28" s="68">
        <v>89.383300000000006</v>
      </c>
      <c r="EM28" s="68">
        <v>89.383300000000006</v>
      </c>
      <c r="EN28" s="68">
        <v>93.413899999999998</v>
      </c>
      <c r="EO28" s="68">
        <v>93.413899999999998</v>
      </c>
      <c r="EP28" s="68">
        <v>93.413899999999998</v>
      </c>
      <c r="EQ28" s="68">
        <v>94.574399999999997</v>
      </c>
      <c r="ER28" s="68">
        <v>94.574399999999997</v>
      </c>
      <c r="ES28" s="68">
        <v>94.574399999999997</v>
      </c>
      <c r="ET28" s="68">
        <v>98.556100000000001</v>
      </c>
      <c r="EU28" s="68">
        <v>98.556100000000001</v>
      </c>
      <c r="EV28" s="68">
        <v>98.556100000000001</v>
      </c>
      <c r="EW28" s="68">
        <v>103.8969</v>
      </c>
      <c r="EX28" s="68">
        <v>103.8969</v>
      </c>
      <c r="EY28" s="68">
        <v>103.8969</v>
      </c>
      <c r="EZ28" s="68">
        <v>102.3471</v>
      </c>
      <c r="FA28" s="68">
        <v>102.3471</v>
      </c>
      <c r="FB28" s="68">
        <v>102.3471</v>
      </c>
      <c r="FC28" s="68">
        <v>100.8126</v>
      </c>
      <c r="FD28" s="68">
        <v>100.8126</v>
      </c>
      <c r="FE28" s="68">
        <v>100.8126</v>
      </c>
      <c r="FF28" s="68">
        <v>101.1318</v>
      </c>
      <c r="FG28" s="68">
        <v>101.1318</v>
      </c>
      <c r="FH28" s="68">
        <v>101.1318</v>
      </c>
      <c r="FI28" s="68">
        <v>100.02419999999999</v>
      </c>
      <c r="FJ28" s="68">
        <v>100.02419999999999</v>
      </c>
      <c r="FK28" s="68">
        <v>100.02419999999999</v>
      </c>
      <c r="FL28" s="68">
        <v>100.6383</v>
      </c>
      <c r="FM28" s="68">
        <v>100.6383</v>
      </c>
      <c r="FN28" s="68">
        <v>100.6383</v>
      </c>
      <c r="FO28" s="68">
        <v>100.0826</v>
      </c>
      <c r="FP28" s="68">
        <v>100.0826</v>
      </c>
      <c r="FQ28" s="68">
        <v>100.0826</v>
      </c>
      <c r="FR28" s="68">
        <v>99.9786</v>
      </c>
      <c r="FS28" s="68">
        <v>99.9786</v>
      </c>
      <c r="FT28" s="68">
        <v>99.9786</v>
      </c>
      <c r="FU28" s="68">
        <v>99.890199999999993</v>
      </c>
      <c r="FV28" s="68">
        <v>99.890199999999993</v>
      </c>
      <c r="FW28" s="68">
        <v>99.890199999999993</v>
      </c>
      <c r="FX28" s="68">
        <v>99.896500000000003</v>
      </c>
      <c r="FY28" s="68">
        <v>99.896500000000003</v>
      </c>
      <c r="FZ28" s="68">
        <v>99.896500000000003</v>
      </c>
      <c r="GA28" s="68">
        <v>100.1532</v>
      </c>
      <c r="GB28" s="68">
        <v>100.1532</v>
      </c>
      <c r="GC28" s="68">
        <v>100.1532</v>
      </c>
      <c r="GD28" s="68">
        <v>100</v>
      </c>
      <c r="GE28" s="68">
        <v>100</v>
      </c>
      <c r="GF28" s="68">
        <v>100</v>
      </c>
      <c r="GG28" s="68">
        <v>99.8249</v>
      </c>
      <c r="GH28" s="68">
        <v>99.8249</v>
      </c>
      <c r="GI28" s="67">
        <v>99.8249</v>
      </c>
    </row>
    <row r="29" spans="1:191" s="35" customFormat="1" ht="11.25" x14ac:dyDescent="0.2">
      <c r="A29" s="35" t="s">
        <v>2917</v>
      </c>
      <c r="B29" s="35" t="s">
        <v>5036</v>
      </c>
      <c r="C29" s="49" t="s">
        <v>3375</v>
      </c>
      <c r="D29" s="22" t="str">
        <f>IF(LEFT($I$1,1)="1",VLOOKUP($A29,PPI_IPI_PGA_PGAI!$A:$E,2,FALSE),IF(LEFT($I$1,1)="2",VLOOKUP($A29,PPI_IPI_PGA_PGAI!$A:$E,3,FALSE),IF(LEFT($I$1,1)="3",VLOOKUP($A29,PPI_IPI_PGA_PGAI!$A:$E,4,FALSE),VLOOKUP($A29,PPI_IPI_PGA_PGAI!$A:$E,5,FALSE))))</f>
        <v>Metalle, Metallhalbzeug</v>
      </c>
      <c r="E29" s="9">
        <v>2.1734</v>
      </c>
      <c r="G29" s="68">
        <v>108.44159999999999</v>
      </c>
      <c r="H29" s="68">
        <v>111.2229</v>
      </c>
      <c r="I29" s="68">
        <v>114.4773</v>
      </c>
      <c r="J29" s="68">
        <v>115.0967</v>
      </c>
      <c r="K29" s="68">
        <v>113.63679999999999</v>
      </c>
      <c r="L29" s="68">
        <v>112.4205</v>
      </c>
      <c r="M29" s="68">
        <v>109.16070000000001</v>
      </c>
      <c r="N29" s="68">
        <v>105.8154</v>
      </c>
      <c r="O29" s="68">
        <v>101.714</v>
      </c>
      <c r="P29" s="68">
        <v>100.4731</v>
      </c>
      <c r="Q29" s="68">
        <v>100.1901</v>
      </c>
      <c r="R29" s="68">
        <v>98.202500000000001</v>
      </c>
      <c r="S29" s="68">
        <v>98.569500000000005</v>
      </c>
      <c r="T29" s="68">
        <v>97.954999999999998</v>
      </c>
      <c r="U29" s="68">
        <v>100.4854</v>
      </c>
      <c r="V29" s="68">
        <v>100.28489999999999</v>
      </c>
      <c r="W29" s="68">
        <v>99.661500000000004</v>
      </c>
      <c r="X29" s="68">
        <v>98.310599999999994</v>
      </c>
      <c r="Y29" s="68">
        <v>96.910499999999999</v>
      </c>
      <c r="Z29" s="68">
        <v>95.136099999999999</v>
      </c>
      <c r="AA29" s="68">
        <v>95.755700000000004</v>
      </c>
      <c r="AB29" s="68">
        <v>96.224599999999995</v>
      </c>
      <c r="AC29" s="68">
        <v>96.119900000000001</v>
      </c>
      <c r="AD29" s="68">
        <v>94.405699999999996</v>
      </c>
      <c r="AE29" s="68">
        <v>95.207300000000004</v>
      </c>
      <c r="AF29" s="68">
        <v>95.844700000000003</v>
      </c>
      <c r="AG29" s="68">
        <v>96.201999999999998</v>
      </c>
      <c r="AH29" s="68">
        <v>95.233199999999997</v>
      </c>
      <c r="AI29" s="68">
        <v>93.406899999999993</v>
      </c>
      <c r="AJ29" s="68">
        <v>92.876000000000005</v>
      </c>
      <c r="AK29" s="68">
        <v>92.790300000000002</v>
      </c>
      <c r="AL29" s="68">
        <v>90.994699999999995</v>
      </c>
      <c r="AM29" s="68">
        <v>91.441999999999993</v>
      </c>
      <c r="AN29" s="68">
        <v>91.759</v>
      </c>
      <c r="AO29" s="68">
        <v>91.03</v>
      </c>
      <c r="AP29" s="68">
        <v>91.292100000000005</v>
      </c>
      <c r="AQ29" s="68">
        <v>90.872500000000002</v>
      </c>
      <c r="AR29" s="68">
        <v>90.985500000000002</v>
      </c>
      <c r="AS29" s="68">
        <v>90.038399999999996</v>
      </c>
      <c r="AT29" s="68">
        <v>89.3446</v>
      </c>
      <c r="AU29" s="68">
        <v>89.152699999999996</v>
      </c>
      <c r="AV29" s="68">
        <v>89.694999999999993</v>
      </c>
      <c r="AW29" s="68">
        <v>90.787899999999993</v>
      </c>
      <c r="AX29" s="68">
        <v>91.0321</v>
      </c>
      <c r="AY29" s="68">
        <v>92.235200000000006</v>
      </c>
      <c r="AZ29" s="68">
        <v>92.908299999999997</v>
      </c>
      <c r="BA29" s="68">
        <v>92.753399999999999</v>
      </c>
      <c r="BB29" s="68">
        <v>92.525899999999993</v>
      </c>
      <c r="BC29" s="68">
        <v>91.733099999999993</v>
      </c>
      <c r="BD29" s="68">
        <v>91.076099999999997</v>
      </c>
      <c r="BE29" s="68">
        <v>83.052199999999999</v>
      </c>
      <c r="BF29" s="68">
        <v>82.064400000000006</v>
      </c>
      <c r="BG29" s="68">
        <v>81.988200000000006</v>
      </c>
      <c r="BH29" s="68">
        <v>80.984800000000007</v>
      </c>
      <c r="BI29" s="68">
        <v>79.571899999999999</v>
      </c>
      <c r="BJ29" s="68">
        <v>78.378799999999998</v>
      </c>
      <c r="BK29" s="68">
        <v>77.265500000000003</v>
      </c>
      <c r="BL29" s="68">
        <v>76.731099999999998</v>
      </c>
      <c r="BM29" s="68">
        <v>75.191800000000001</v>
      </c>
      <c r="BN29" s="68">
        <v>74.141499999999994</v>
      </c>
      <c r="BO29" s="68">
        <v>73.483599999999996</v>
      </c>
      <c r="BP29" s="68">
        <v>72.860200000000006</v>
      </c>
      <c r="BQ29" s="68">
        <v>72.3643</v>
      </c>
      <c r="BR29" s="68">
        <v>72.237200000000001</v>
      </c>
      <c r="BS29" s="68">
        <v>72.458299999999994</v>
      </c>
      <c r="BT29" s="68">
        <v>74.668700000000001</v>
      </c>
      <c r="BU29" s="68">
        <v>75.483999999999995</v>
      </c>
      <c r="BV29" s="68">
        <v>75.5167</v>
      </c>
      <c r="BW29" s="68">
        <v>75.629000000000005</v>
      </c>
      <c r="BX29" s="68">
        <v>75.599400000000003</v>
      </c>
      <c r="BY29" s="68">
        <v>76.144900000000007</v>
      </c>
      <c r="BZ29" s="68">
        <v>76.798400000000001</v>
      </c>
      <c r="CA29" s="68">
        <v>79.467699999999994</v>
      </c>
      <c r="CB29" s="68">
        <v>80.025400000000005</v>
      </c>
      <c r="CC29" s="68">
        <v>81.296300000000002</v>
      </c>
      <c r="CD29" s="68">
        <v>81.946600000000004</v>
      </c>
      <c r="CE29" s="68">
        <v>82.815799999999996</v>
      </c>
      <c r="CF29" s="68">
        <v>82.300899999999999</v>
      </c>
      <c r="CG29" s="68">
        <v>81.4238</v>
      </c>
      <c r="CH29" s="68">
        <v>81.196299999999994</v>
      </c>
      <c r="CI29" s="68">
        <v>84.241699999999994</v>
      </c>
      <c r="CJ29" s="68">
        <v>87.678100000000001</v>
      </c>
      <c r="CK29" s="68">
        <v>88.967600000000004</v>
      </c>
      <c r="CL29" s="68">
        <v>90.173599999999993</v>
      </c>
      <c r="CM29" s="68">
        <v>90.182199999999995</v>
      </c>
      <c r="CN29" s="68">
        <v>92.063299999999998</v>
      </c>
      <c r="CO29" s="68">
        <v>92.151600000000002</v>
      </c>
      <c r="CP29" s="68">
        <v>92.050299999999993</v>
      </c>
      <c r="CQ29" s="68">
        <v>91.995999999999995</v>
      </c>
      <c r="CR29" s="68">
        <v>94.980400000000003</v>
      </c>
      <c r="CS29" s="68">
        <v>94.484499999999997</v>
      </c>
      <c r="CT29" s="68">
        <v>93.268900000000002</v>
      </c>
      <c r="CU29" s="68">
        <v>91.583799999999997</v>
      </c>
      <c r="CV29" s="68">
        <v>90.129499999999993</v>
      </c>
      <c r="CW29" s="68">
        <v>90.410700000000006</v>
      </c>
      <c r="CX29" s="68">
        <v>90.138300000000001</v>
      </c>
      <c r="CY29" s="68">
        <v>89.062899999999999</v>
      </c>
      <c r="CZ29" s="68">
        <v>87.804000000000002</v>
      </c>
      <c r="DA29" s="68">
        <v>87.840500000000006</v>
      </c>
      <c r="DB29" s="68">
        <v>88.519099999999995</v>
      </c>
      <c r="DC29" s="68">
        <v>87.685699999999997</v>
      </c>
      <c r="DD29" s="68">
        <v>87.853700000000003</v>
      </c>
      <c r="DE29" s="68">
        <v>85.213700000000003</v>
      </c>
      <c r="DF29" s="68">
        <v>84.822599999999994</v>
      </c>
      <c r="DG29" s="68">
        <v>83.433599999999998</v>
      </c>
      <c r="DH29" s="68">
        <v>83.915599999999998</v>
      </c>
      <c r="DI29" s="68">
        <v>83.628600000000006</v>
      </c>
      <c r="DJ29" s="68">
        <v>83.543099999999995</v>
      </c>
      <c r="DK29" s="68">
        <v>82.743099999999998</v>
      </c>
      <c r="DL29" s="68">
        <v>82.213800000000006</v>
      </c>
      <c r="DM29" s="68">
        <v>80.885199999999998</v>
      </c>
      <c r="DN29" s="68">
        <v>80.105400000000003</v>
      </c>
      <c r="DO29" s="68">
        <v>77.598799999999997</v>
      </c>
      <c r="DP29" s="68">
        <v>77.055000000000007</v>
      </c>
      <c r="DQ29" s="68">
        <v>78.088800000000006</v>
      </c>
      <c r="DR29" s="68">
        <v>78.272900000000007</v>
      </c>
      <c r="DS29" s="68">
        <v>79.636899999999997</v>
      </c>
      <c r="DT29" s="68">
        <v>81.032799999999995</v>
      </c>
      <c r="DU29" s="68">
        <v>80.966499999999996</v>
      </c>
      <c r="DV29" s="68">
        <v>81.983800000000002</v>
      </c>
      <c r="DW29" s="68">
        <v>85.687299999999993</v>
      </c>
      <c r="DX29" s="97">
        <v>88.438000000000002</v>
      </c>
      <c r="DY29" s="68">
        <v>91.617599999999996</v>
      </c>
      <c r="DZ29" s="68">
        <v>95.685199999999995</v>
      </c>
      <c r="EA29" s="68">
        <v>100.0646</v>
      </c>
      <c r="EB29" s="68">
        <v>104.2885</v>
      </c>
      <c r="EC29" s="68">
        <v>109.5515</v>
      </c>
      <c r="ED29" s="68">
        <v>113.50660000000001</v>
      </c>
      <c r="EE29" s="68">
        <v>115.9181</v>
      </c>
      <c r="EF29" s="68">
        <v>118.2272</v>
      </c>
      <c r="EG29" s="68">
        <v>119.5801</v>
      </c>
      <c r="EH29" s="68">
        <v>119.8891</v>
      </c>
      <c r="EI29" s="68">
        <v>119.432</v>
      </c>
      <c r="EJ29" s="68">
        <v>121.374</v>
      </c>
      <c r="EK29" s="68">
        <v>124.6062</v>
      </c>
      <c r="EL29" s="68">
        <v>131.21369999999999</v>
      </c>
      <c r="EM29" s="68">
        <v>146.30359999999999</v>
      </c>
      <c r="EN29" s="68">
        <v>146.97620000000001</v>
      </c>
      <c r="EO29" s="68">
        <v>142.21969999999999</v>
      </c>
      <c r="EP29" s="68">
        <v>132.2253</v>
      </c>
      <c r="EQ29" s="68">
        <v>126.36799999999999</v>
      </c>
      <c r="ER29" s="68">
        <v>125.3682</v>
      </c>
      <c r="ES29" s="68">
        <v>123.0836</v>
      </c>
      <c r="ET29" s="68">
        <v>121.3896</v>
      </c>
      <c r="EU29" s="68">
        <v>120.1656</v>
      </c>
      <c r="EV29" s="68">
        <v>119.43300000000001</v>
      </c>
      <c r="EW29" s="68">
        <v>120.7791</v>
      </c>
      <c r="EX29" s="68">
        <v>118.2306</v>
      </c>
      <c r="EY29" s="68">
        <v>116.3621</v>
      </c>
      <c r="EZ29" s="68">
        <v>114.17789999999999</v>
      </c>
      <c r="FA29" s="68">
        <v>109.9258</v>
      </c>
      <c r="FB29" s="68">
        <v>107.0365</v>
      </c>
      <c r="FC29" s="68">
        <v>105.3355</v>
      </c>
      <c r="FD29" s="68">
        <v>104.2637</v>
      </c>
      <c r="FE29" s="68">
        <v>105.0664</v>
      </c>
      <c r="FF29" s="68">
        <v>103.09820000000001</v>
      </c>
      <c r="FG29" s="68">
        <v>101.0797</v>
      </c>
      <c r="FH29" s="68">
        <v>100.735</v>
      </c>
      <c r="FI29" s="68">
        <v>100.19889999999999</v>
      </c>
      <c r="FJ29" s="68">
        <v>101.2289</v>
      </c>
      <c r="FK29" s="68">
        <v>103.3159</v>
      </c>
      <c r="FL29" s="68">
        <v>106.74809999999999</v>
      </c>
      <c r="FM29" s="68">
        <v>108.1679</v>
      </c>
      <c r="FN29" s="68">
        <v>106.2941</v>
      </c>
      <c r="FO29" s="68">
        <v>102.9469</v>
      </c>
      <c r="FP29" s="68">
        <v>102.4473</v>
      </c>
      <c r="FQ29" s="68">
        <v>102.85080000000001</v>
      </c>
      <c r="FR29" s="68">
        <v>103.80970000000001</v>
      </c>
      <c r="FS29" s="68">
        <v>102.4194</v>
      </c>
      <c r="FT29" s="68">
        <v>102.5758</v>
      </c>
      <c r="FU29" s="68">
        <v>103.4761</v>
      </c>
      <c r="FV29" s="68">
        <v>103.28789999999999</v>
      </c>
      <c r="FW29" s="68">
        <v>103.2372</v>
      </c>
      <c r="FX29" s="68">
        <v>99.646600000000007</v>
      </c>
      <c r="FY29" s="68">
        <v>99.235500000000002</v>
      </c>
      <c r="FZ29" s="68">
        <v>99.025499999999994</v>
      </c>
      <c r="GA29" s="68">
        <v>98.583500000000001</v>
      </c>
      <c r="GB29" s="68">
        <v>98.462299999999999</v>
      </c>
      <c r="GC29" s="68">
        <v>98.860100000000003</v>
      </c>
      <c r="GD29" s="68">
        <v>99.391800000000003</v>
      </c>
      <c r="GE29" s="68">
        <v>100</v>
      </c>
      <c r="GF29" s="68">
        <v>100.7743</v>
      </c>
      <c r="GG29" s="68">
        <v>102.2745</v>
      </c>
      <c r="GH29" s="68">
        <v>103.17910000000001</v>
      </c>
      <c r="GI29" s="67">
        <v>105.7799</v>
      </c>
    </row>
    <row r="30" spans="1:191" s="35" customFormat="1" ht="11.25" x14ac:dyDescent="0.2">
      <c r="A30" s="35" t="s">
        <v>2939</v>
      </c>
      <c r="B30" s="35" t="s">
        <v>5037</v>
      </c>
      <c r="C30" s="49" t="s">
        <v>3376</v>
      </c>
      <c r="D30" s="21" t="str">
        <f>IF(LEFT($I$1,1)="1",VLOOKUP($A30,PPI_IPI_PGA_PGAI!$A:$E,2,FALSE),IF(LEFT($I$1,1)="2",VLOOKUP($A30,PPI_IPI_PGA_PGAI!$A:$E,3,FALSE),IF(LEFT($I$1,1)="3",VLOOKUP($A30,PPI_IPI_PGA_PGAI!$A:$E,4,FALSE),VLOOKUP($A30,PPI_IPI_PGA_PGAI!$A:$E,5,FALSE))))</f>
        <v>Metallprodukte</v>
      </c>
      <c r="E30" s="9">
        <v>4.6753</v>
      </c>
      <c r="G30" s="68">
        <v>91.684700000000007</v>
      </c>
      <c r="H30" s="68">
        <v>91.869100000000003</v>
      </c>
      <c r="I30" s="68">
        <v>91.943200000000004</v>
      </c>
      <c r="J30" s="68">
        <v>91.941599999999994</v>
      </c>
      <c r="K30" s="68">
        <v>92.787800000000004</v>
      </c>
      <c r="L30" s="68">
        <v>92.761499999999998</v>
      </c>
      <c r="M30" s="68">
        <v>92.745500000000007</v>
      </c>
      <c r="N30" s="68">
        <v>92.654399999999995</v>
      </c>
      <c r="O30" s="68">
        <v>92.631</v>
      </c>
      <c r="P30" s="68">
        <v>92.581699999999998</v>
      </c>
      <c r="Q30" s="68">
        <v>91.643500000000003</v>
      </c>
      <c r="R30" s="68">
        <v>91.641599999999997</v>
      </c>
      <c r="S30" s="68">
        <v>91.644099999999995</v>
      </c>
      <c r="T30" s="68">
        <v>92.189300000000003</v>
      </c>
      <c r="U30" s="68">
        <v>92.200900000000004</v>
      </c>
      <c r="V30" s="68">
        <v>92.205399999999997</v>
      </c>
      <c r="W30" s="68">
        <v>91.947599999999994</v>
      </c>
      <c r="X30" s="68">
        <v>91.916799999999995</v>
      </c>
      <c r="Y30" s="68">
        <v>91.891999999999996</v>
      </c>
      <c r="Z30" s="68">
        <v>91.688999999999993</v>
      </c>
      <c r="AA30" s="68">
        <v>91.683400000000006</v>
      </c>
      <c r="AB30" s="68">
        <v>91.671700000000001</v>
      </c>
      <c r="AC30" s="68">
        <v>91.745400000000004</v>
      </c>
      <c r="AD30" s="68">
        <v>91.732299999999995</v>
      </c>
      <c r="AE30" s="68">
        <v>91.733000000000004</v>
      </c>
      <c r="AF30" s="68">
        <v>91.745500000000007</v>
      </c>
      <c r="AG30" s="68">
        <v>91.748900000000006</v>
      </c>
      <c r="AH30" s="68">
        <v>91.722399999999993</v>
      </c>
      <c r="AI30" s="68">
        <v>92.234399999999994</v>
      </c>
      <c r="AJ30" s="68">
        <v>92.227000000000004</v>
      </c>
      <c r="AK30" s="68">
        <v>92.224100000000007</v>
      </c>
      <c r="AL30" s="68">
        <v>92.409400000000005</v>
      </c>
      <c r="AM30" s="68">
        <v>92.388999999999996</v>
      </c>
      <c r="AN30" s="68">
        <v>92.410300000000007</v>
      </c>
      <c r="AO30" s="68">
        <v>92.3613</v>
      </c>
      <c r="AP30" s="68">
        <v>92.349699999999999</v>
      </c>
      <c r="AQ30" s="68">
        <v>92.368099999999998</v>
      </c>
      <c r="AR30" s="68">
        <v>92.082400000000007</v>
      </c>
      <c r="AS30" s="68">
        <v>92.084000000000003</v>
      </c>
      <c r="AT30" s="68">
        <v>92.060299999999998</v>
      </c>
      <c r="AU30" s="68">
        <v>91.812799999999996</v>
      </c>
      <c r="AV30" s="68">
        <v>91.808899999999994</v>
      </c>
      <c r="AW30" s="68">
        <v>91.799499999999995</v>
      </c>
      <c r="AX30" s="68">
        <v>91.528099999999995</v>
      </c>
      <c r="AY30" s="68">
        <v>91.526499999999999</v>
      </c>
      <c r="AZ30" s="68">
        <v>91.536000000000001</v>
      </c>
      <c r="BA30" s="68">
        <v>91.472800000000007</v>
      </c>
      <c r="BB30" s="68">
        <v>91.471000000000004</v>
      </c>
      <c r="BC30" s="68">
        <v>91.466899999999995</v>
      </c>
      <c r="BD30" s="68">
        <v>91.529799999999994</v>
      </c>
      <c r="BE30" s="68">
        <v>91.501300000000001</v>
      </c>
      <c r="BF30" s="68">
        <v>91.498099999999994</v>
      </c>
      <c r="BG30" s="68">
        <v>87.215800000000002</v>
      </c>
      <c r="BH30" s="68">
        <v>87.197400000000002</v>
      </c>
      <c r="BI30" s="68">
        <v>87.193299999999994</v>
      </c>
      <c r="BJ30" s="68">
        <v>86.739199999999997</v>
      </c>
      <c r="BK30" s="68">
        <v>86.744699999999995</v>
      </c>
      <c r="BL30" s="68">
        <v>86.747600000000006</v>
      </c>
      <c r="BM30" s="68">
        <v>86.898700000000005</v>
      </c>
      <c r="BN30" s="68">
        <v>86.884900000000002</v>
      </c>
      <c r="BO30" s="68">
        <v>86.880799999999994</v>
      </c>
      <c r="BP30" s="68">
        <v>86.404899999999998</v>
      </c>
      <c r="BQ30" s="68">
        <v>86.413300000000007</v>
      </c>
      <c r="BR30" s="68">
        <v>86.406499999999994</v>
      </c>
      <c r="BS30" s="68">
        <v>86.354100000000003</v>
      </c>
      <c r="BT30" s="68">
        <v>86.431700000000006</v>
      </c>
      <c r="BU30" s="68">
        <v>86.508899999999997</v>
      </c>
      <c r="BV30" s="68">
        <v>86.444400000000002</v>
      </c>
      <c r="BW30" s="68">
        <v>86.443399999999997</v>
      </c>
      <c r="BX30" s="68">
        <v>86.445899999999995</v>
      </c>
      <c r="BY30" s="68">
        <v>86.228399999999993</v>
      </c>
      <c r="BZ30" s="68">
        <v>86.224500000000006</v>
      </c>
      <c r="CA30" s="68">
        <v>86.235699999999994</v>
      </c>
      <c r="CB30" s="68">
        <v>86.379499999999993</v>
      </c>
      <c r="CC30" s="68">
        <v>86.380799999999994</v>
      </c>
      <c r="CD30" s="68">
        <v>86.378600000000006</v>
      </c>
      <c r="CE30" s="68">
        <v>86.046700000000001</v>
      </c>
      <c r="CF30" s="68">
        <v>86.053600000000003</v>
      </c>
      <c r="CG30" s="68">
        <v>86.054500000000004</v>
      </c>
      <c r="CH30" s="68">
        <v>86.222999999999999</v>
      </c>
      <c r="CI30" s="68">
        <v>86.248000000000005</v>
      </c>
      <c r="CJ30" s="68">
        <v>86.267700000000005</v>
      </c>
      <c r="CK30" s="68">
        <v>87.256600000000006</v>
      </c>
      <c r="CL30" s="68">
        <v>87.257499999999993</v>
      </c>
      <c r="CM30" s="68">
        <v>87.269900000000007</v>
      </c>
      <c r="CN30" s="68">
        <v>88.008099999999999</v>
      </c>
      <c r="CO30" s="68">
        <v>88.012900000000002</v>
      </c>
      <c r="CP30" s="68">
        <v>88.025400000000005</v>
      </c>
      <c r="CQ30" s="68">
        <v>88.824399999999997</v>
      </c>
      <c r="CR30" s="68">
        <v>88.8322</v>
      </c>
      <c r="CS30" s="68">
        <v>88.816299999999998</v>
      </c>
      <c r="CT30" s="68">
        <v>89.180599999999998</v>
      </c>
      <c r="CU30" s="68">
        <v>89.186800000000005</v>
      </c>
      <c r="CV30" s="68">
        <v>89.196299999999994</v>
      </c>
      <c r="CW30" s="68">
        <v>89.272900000000007</v>
      </c>
      <c r="CX30" s="68">
        <v>89.272599999999997</v>
      </c>
      <c r="CY30" s="68">
        <v>89.270099999999999</v>
      </c>
      <c r="CZ30" s="68">
        <v>89.288700000000006</v>
      </c>
      <c r="DA30" s="68">
        <v>89.288799999999995</v>
      </c>
      <c r="DB30" s="68">
        <v>89.288799999999995</v>
      </c>
      <c r="DC30" s="68">
        <v>89.304400000000001</v>
      </c>
      <c r="DD30" s="68">
        <v>89.304100000000005</v>
      </c>
      <c r="DE30" s="68">
        <v>89.303899999999999</v>
      </c>
      <c r="DF30" s="68">
        <v>89.224100000000007</v>
      </c>
      <c r="DG30" s="68">
        <v>89.224400000000003</v>
      </c>
      <c r="DH30" s="68">
        <v>89.215699999999998</v>
      </c>
      <c r="DI30" s="68">
        <v>88.870500000000007</v>
      </c>
      <c r="DJ30" s="68">
        <v>88.867900000000006</v>
      </c>
      <c r="DK30" s="68">
        <v>88.858999999999995</v>
      </c>
      <c r="DL30" s="68">
        <v>88.651399999999995</v>
      </c>
      <c r="DM30" s="68">
        <v>88.650599999999997</v>
      </c>
      <c r="DN30" s="68">
        <v>88.650499999999994</v>
      </c>
      <c r="DO30" s="68">
        <v>88.163200000000003</v>
      </c>
      <c r="DP30" s="68">
        <v>88.164000000000001</v>
      </c>
      <c r="DQ30" s="68">
        <v>88.158799999999999</v>
      </c>
      <c r="DR30" s="68">
        <v>87.924899999999994</v>
      </c>
      <c r="DS30" s="68">
        <v>87.9238</v>
      </c>
      <c r="DT30" s="68">
        <v>87.924899999999994</v>
      </c>
      <c r="DU30" s="68">
        <v>88.116299999999995</v>
      </c>
      <c r="DV30" s="68">
        <v>88.122799999999998</v>
      </c>
      <c r="DW30" s="68">
        <v>88.122699999999995</v>
      </c>
      <c r="DX30" s="97">
        <v>88.324799999999996</v>
      </c>
      <c r="DY30" s="68">
        <v>88.388000000000005</v>
      </c>
      <c r="DZ30" s="68">
        <v>88.384799999999998</v>
      </c>
      <c r="EA30" s="68">
        <v>90.380499999999998</v>
      </c>
      <c r="EB30" s="68">
        <v>90.423500000000004</v>
      </c>
      <c r="EC30" s="68">
        <v>90.484099999999998</v>
      </c>
      <c r="ED30" s="68">
        <v>93.785700000000006</v>
      </c>
      <c r="EE30" s="68">
        <v>93.8352</v>
      </c>
      <c r="EF30" s="68">
        <v>93.862799999999993</v>
      </c>
      <c r="EG30" s="68">
        <v>96.085800000000006</v>
      </c>
      <c r="EH30" s="68">
        <v>96.052599999999998</v>
      </c>
      <c r="EI30" s="68">
        <v>96.059100000000001</v>
      </c>
      <c r="EJ30" s="68">
        <v>96.709699999999998</v>
      </c>
      <c r="EK30" s="68">
        <v>96.732100000000003</v>
      </c>
      <c r="EL30" s="68">
        <v>96.7697</v>
      </c>
      <c r="EM30" s="68">
        <v>99.911600000000007</v>
      </c>
      <c r="EN30" s="68">
        <v>100.0471</v>
      </c>
      <c r="EO30" s="68">
        <v>100.0269</v>
      </c>
      <c r="EP30" s="68">
        <v>101.81910000000001</v>
      </c>
      <c r="EQ30" s="68">
        <v>101.66549999999999</v>
      </c>
      <c r="ER30" s="68">
        <v>101.71429999999999</v>
      </c>
      <c r="ES30" s="68">
        <v>101.4511</v>
      </c>
      <c r="ET30" s="68">
        <v>101.3781</v>
      </c>
      <c r="EU30" s="68">
        <v>101.3262</v>
      </c>
      <c r="EV30" s="68">
        <v>102.0384</v>
      </c>
      <c r="EW30" s="68">
        <v>102.0579</v>
      </c>
      <c r="EX30" s="68">
        <v>102.0364</v>
      </c>
      <c r="EY30" s="68">
        <v>102.69329999999999</v>
      </c>
      <c r="EZ30" s="68">
        <v>102.6884</v>
      </c>
      <c r="FA30" s="68">
        <v>102.6272</v>
      </c>
      <c r="FB30" s="68">
        <v>102.13639999999999</v>
      </c>
      <c r="FC30" s="68">
        <v>102.1044</v>
      </c>
      <c r="FD30" s="68">
        <v>102.0955</v>
      </c>
      <c r="FE30" s="68">
        <v>101.51439999999999</v>
      </c>
      <c r="FF30" s="68">
        <v>101.5476</v>
      </c>
      <c r="FG30" s="68">
        <v>101.5501</v>
      </c>
      <c r="FH30" s="68">
        <v>100.79940000000001</v>
      </c>
      <c r="FI30" s="68">
        <v>100.8079</v>
      </c>
      <c r="FJ30" s="68">
        <v>100.8004</v>
      </c>
      <c r="FK30" s="68">
        <v>101.7009</v>
      </c>
      <c r="FL30" s="68">
        <v>101.7119</v>
      </c>
      <c r="FM30" s="68">
        <v>101.73399999999999</v>
      </c>
      <c r="FN30" s="68">
        <v>101.5702</v>
      </c>
      <c r="FO30" s="68">
        <v>101.5723</v>
      </c>
      <c r="FP30" s="68">
        <v>101.5598</v>
      </c>
      <c r="FQ30" s="68">
        <v>101.15</v>
      </c>
      <c r="FR30" s="68">
        <v>101.1506</v>
      </c>
      <c r="FS30" s="68">
        <v>101.1508</v>
      </c>
      <c r="FT30" s="68">
        <v>100.8633</v>
      </c>
      <c r="FU30" s="68">
        <v>100.8545</v>
      </c>
      <c r="FV30" s="68">
        <v>100.8664</v>
      </c>
      <c r="FW30" s="68">
        <v>100.7795</v>
      </c>
      <c r="FX30" s="68">
        <v>100.79259999999999</v>
      </c>
      <c r="FY30" s="68">
        <v>100.78830000000001</v>
      </c>
      <c r="FZ30" s="68">
        <v>100.2238</v>
      </c>
      <c r="GA30" s="68">
        <v>100.22</v>
      </c>
      <c r="GB30" s="68">
        <v>100.1972</v>
      </c>
      <c r="GC30" s="68">
        <v>100.0044</v>
      </c>
      <c r="GD30" s="68">
        <v>100.0093</v>
      </c>
      <c r="GE30" s="68">
        <v>100</v>
      </c>
      <c r="GF30" s="68">
        <v>100.02460000000001</v>
      </c>
      <c r="GG30" s="68">
        <v>100.02979999999999</v>
      </c>
      <c r="GH30" s="68">
        <v>100.04349999999999</v>
      </c>
      <c r="GI30" s="67">
        <v>100.4268</v>
      </c>
    </row>
    <row r="31" spans="1:191" s="35" customFormat="1" ht="11.25" x14ac:dyDescent="0.2">
      <c r="A31" s="35" t="s">
        <v>2958</v>
      </c>
      <c r="B31" s="35" t="s">
        <v>5038</v>
      </c>
      <c r="C31" s="50" t="s">
        <v>3377</v>
      </c>
      <c r="D31" s="21" t="str">
        <f>IF(LEFT($I$1,1)="1",VLOOKUP($A31,PPI_IPI_PGA_PGAI!$A:$E,2,FALSE),IF(LEFT($I$1,1)="2",VLOOKUP($A31,PPI_IPI_PGA_PGAI!$A:$E,3,FALSE),IF(LEFT($I$1,1)="3",VLOOKUP($A31,PPI_IPI_PGA_PGAI!$A:$E,4,FALSE),VLOOKUP($A31,PPI_IPI_PGA_PGAI!$A:$E,5,FALSE))))</f>
        <v>Datenverarbeitungsgeräte, elektronische und optische Erzeugnisse</v>
      </c>
      <c r="E31" s="9">
        <v>11.818899999999999</v>
      </c>
      <c r="G31" s="68">
        <v>122.6709</v>
      </c>
      <c r="H31" s="68">
        <v>122.02290000000001</v>
      </c>
      <c r="I31" s="68">
        <v>122.02290000000001</v>
      </c>
      <c r="J31" s="68">
        <v>122.02290000000001</v>
      </c>
      <c r="K31" s="68">
        <v>119.83329999999999</v>
      </c>
      <c r="L31" s="68">
        <v>119.83329999999999</v>
      </c>
      <c r="M31" s="68">
        <v>119.83329999999999</v>
      </c>
      <c r="N31" s="68">
        <v>117.5712</v>
      </c>
      <c r="O31" s="68">
        <v>117.5712</v>
      </c>
      <c r="P31" s="68">
        <v>117.5712</v>
      </c>
      <c r="Q31" s="68">
        <v>116.17230000000001</v>
      </c>
      <c r="R31" s="68">
        <v>116.17230000000001</v>
      </c>
      <c r="S31" s="68">
        <v>116.17230000000001</v>
      </c>
      <c r="T31" s="68">
        <v>115.68040000000001</v>
      </c>
      <c r="U31" s="68">
        <v>115.79170000000001</v>
      </c>
      <c r="V31" s="68">
        <v>115.8439</v>
      </c>
      <c r="W31" s="68">
        <v>115.2285</v>
      </c>
      <c r="X31" s="68">
        <v>114.9915</v>
      </c>
      <c r="Y31" s="68">
        <v>114.80110000000001</v>
      </c>
      <c r="Z31" s="68">
        <v>114.58369999999999</v>
      </c>
      <c r="AA31" s="68">
        <v>114.21680000000001</v>
      </c>
      <c r="AB31" s="68">
        <v>114.4037</v>
      </c>
      <c r="AC31" s="68">
        <v>113.76519999999999</v>
      </c>
      <c r="AD31" s="68">
        <v>113.4538</v>
      </c>
      <c r="AE31" s="68">
        <v>113.367</v>
      </c>
      <c r="AF31" s="68">
        <v>113.4041</v>
      </c>
      <c r="AG31" s="68">
        <v>113.34520000000001</v>
      </c>
      <c r="AH31" s="68">
        <v>113.3158</v>
      </c>
      <c r="AI31" s="68">
        <v>113.61750000000001</v>
      </c>
      <c r="AJ31" s="68">
        <v>113.3805</v>
      </c>
      <c r="AK31" s="68">
        <v>113.41119999999999</v>
      </c>
      <c r="AL31" s="68">
        <v>113.42019999999999</v>
      </c>
      <c r="AM31" s="68">
        <v>113.6109</v>
      </c>
      <c r="AN31" s="68">
        <v>113.3575</v>
      </c>
      <c r="AO31" s="68">
        <v>112.77760000000001</v>
      </c>
      <c r="AP31" s="68">
        <v>112.9811</v>
      </c>
      <c r="AQ31" s="68">
        <v>112.64149999999999</v>
      </c>
      <c r="AR31" s="68">
        <v>112.2316</v>
      </c>
      <c r="AS31" s="68">
        <v>112.1874</v>
      </c>
      <c r="AT31" s="68">
        <v>112.3783</v>
      </c>
      <c r="AU31" s="68">
        <v>111.6006</v>
      </c>
      <c r="AV31" s="68">
        <v>111.76819999999999</v>
      </c>
      <c r="AW31" s="68">
        <v>111.65989999999999</v>
      </c>
      <c r="AX31" s="68">
        <v>110.77160000000001</v>
      </c>
      <c r="AY31" s="68">
        <v>110.9751</v>
      </c>
      <c r="AZ31" s="68">
        <v>111.0309</v>
      </c>
      <c r="BA31" s="68">
        <v>110.53530000000001</v>
      </c>
      <c r="BB31" s="68">
        <v>110.1831</v>
      </c>
      <c r="BC31" s="68">
        <v>110.3357</v>
      </c>
      <c r="BD31" s="68">
        <v>110.1001</v>
      </c>
      <c r="BE31" s="68">
        <v>110.01049999999999</v>
      </c>
      <c r="BF31" s="68">
        <v>110.0744</v>
      </c>
      <c r="BG31" s="68">
        <v>106.486</v>
      </c>
      <c r="BH31" s="68">
        <v>106.0562</v>
      </c>
      <c r="BI31" s="68">
        <v>106.38549999999999</v>
      </c>
      <c r="BJ31" s="68">
        <v>105.62560000000001</v>
      </c>
      <c r="BK31" s="68">
        <v>105.69580000000001</v>
      </c>
      <c r="BL31" s="68">
        <v>105.6249</v>
      </c>
      <c r="BM31" s="68">
        <v>105.78</v>
      </c>
      <c r="BN31" s="68">
        <v>105.6176</v>
      </c>
      <c r="BO31" s="68">
        <v>105.6212</v>
      </c>
      <c r="BP31" s="68">
        <v>106.1979</v>
      </c>
      <c r="BQ31" s="68">
        <v>105.88979999999999</v>
      </c>
      <c r="BR31" s="68">
        <v>105.8746</v>
      </c>
      <c r="BS31" s="68">
        <v>105.6532</v>
      </c>
      <c r="BT31" s="68">
        <v>105.4367</v>
      </c>
      <c r="BU31" s="68">
        <v>105.4564</v>
      </c>
      <c r="BV31" s="68">
        <v>105.52370000000001</v>
      </c>
      <c r="BW31" s="68">
        <v>105.2469</v>
      </c>
      <c r="BX31" s="68">
        <v>105.2285</v>
      </c>
      <c r="BY31" s="68">
        <v>105.4669</v>
      </c>
      <c r="BZ31" s="68">
        <v>105.3493</v>
      </c>
      <c r="CA31" s="68">
        <v>105.2042</v>
      </c>
      <c r="CB31" s="68">
        <v>104.6649</v>
      </c>
      <c r="CC31" s="68">
        <v>104.6044</v>
      </c>
      <c r="CD31" s="68">
        <v>104.669</v>
      </c>
      <c r="CE31" s="68">
        <v>104.4919</v>
      </c>
      <c r="CF31" s="68">
        <v>104.24930000000001</v>
      </c>
      <c r="CG31" s="68">
        <v>104.2465</v>
      </c>
      <c r="CH31" s="68">
        <v>104.3579</v>
      </c>
      <c r="CI31" s="68">
        <v>104.28740000000001</v>
      </c>
      <c r="CJ31" s="68">
        <v>104.2021</v>
      </c>
      <c r="CK31" s="68">
        <v>104.3077</v>
      </c>
      <c r="CL31" s="68">
        <v>104.3961</v>
      </c>
      <c r="CM31" s="68">
        <v>104.25</v>
      </c>
      <c r="CN31" s="68">
        <v>104.08880000000001</v>
      </c>
      <c r="CO31" s="68">
        <v>104.0018</v>
      </c>
      <c r="CP31" s="68">
        <v>103.98180000000001</v>
      </c>
      <c r="CQ31" s="68">
        <v>103.9817</v>
      </c>
      <c r="CR31" s="68">
        <v>103.77119999999999</v>
      </c>
      <c r="CS31" s="68">
        <v>103.44199999999999</v>
      </c>
      <c r="CT31" s="68">
        <v>103.5964</v>
      </c>
      <c r="CU31" s="68">
        <v>103.5487</v>
      </c>
      <c r="CV31" s="68">
        <v>103.3813</v>
      </c>
      <c r="CW31" s="68">
        <v>102.5898</v>
      </c>
      <c r="CX31" s="68">
        <v>102.438</v>
      </c>
      <c r="CY31" s="68">
        <v>102.15</v>
      </c>
      <c r="CZ31" s="68">
        <v>102.2621</v>
      </c>
      <c r="DA31" s="68">
        <v>102.5046</v>
      </c>
      <c r="DB31" s="68">
        <v>102.2616</v>
      </c>
      <c r="DC31" s="68">
        <v>102.1931</v>
      </c>
      <c r="DD31" s="68">
        <v>101.9217</v>
      </c>
      <c r="DE31" s="68">
        <v>101.9333</v>
      </c>
      <c r="DF31" s="68">
        <v>101.91849999999999</v>
      </c>
      <c r="DG31" s="68">
        <v>101.7689</v>
      </c>
      <c r="DH31" s="68">
        <v>101.7149</v>
      </c>
      <c r="DI31" s="68">
        <v>101.17059999999999</v>
      </c>
      <c r="DJ31" s="68">
        <v>101.0106</v>
      </c>
      <c r="DK31" s="68">
        <v>100.97539999999999</v>
      </c>
      <c r="DL31" s="68">
        <v>100.89879999999999</v>
      </c>
      <c r="DM31" s="68">
        <v>100.8502</v>
      </c>
      <c r="DN31" s="68">
        <v>100.7795</v>
      </c>
      <c r="DO31" s="68">
        <v>100.3381</v>
      </c>
      <c r="DP31" s="68">
        <v>100.3464</v>
      </c>
      <c r="DQ31" s="68">
        <v>100.28</v>
      </c>
      <c r="DR31" s="68">
        <v>100.0962</v>
      </c>
      <c r="DS31" s="68">
        <v>100.21469999999999</v>
      </c>
      <c r="DT31" s="68">
        <v>100.1812</v>
      </c>
      <c r="DU31" s="68">
        <v>100.3417</v>
      </c>
      <c r="DV31" s="68">
        <v>100.3227</v>
      </c>
      <c r="DW31" s="68">
        <v>100.32080000000001</v>
      </c>
      <c r="DX31" s="97">
        <v>100.3772</v>
      </c>
      <c r="DY31" s="68">
        <v>100.41930000000001</v>
      </c>
      <c r="DZ31" s="68">
        <v>100.0908</v>
      </c>
      <c r="EA31" s="68">
        <v>100.71420000000001</v>
      </c>
      <c r="EB31" s="68">
        <v>100.6206</v>
      </c>
      <c r="EC31" s="68">
        <v>100.82850000000001</v>
      </c>
      <c r="ED31" s="68">
        <v>100.8398</v>
      </c>
      <c r="EE31" s="68">
        <v>100.77079999999999</v>
      </c>
      <c r="EF31" s="68">
        <v>100.4629</v>
      </c>
      <c r="EG31" s="68">
        <v>100.72580000000001</v>
      </c>
      <c r="EH31" s="68">
        <v>100.7722</v>
      </c>
      <c r="EI31" s="68">
        <v>100.53870000000001</v>
      </c>
      <c r="EJ31" s="68">
        <v>101.4387</v>
      </c>
      <c r="EK31" s="68">
        <v>101.24939999999999</v>
      </c>
      <c r="EL31" s="68">
        <v>101.14279999999999</v>
      </c>
      <c r="EM31" s="68">
        <v>101.3498</v>
      </c>
      <c r="EN31" s="68">
        <v>100.9354</v>
      </c>
      <c r="EO31" s="68">
        <v>101.2107</v>
      </c>
      <c r="EP31" s="68">
        <v>101.9669</v>
      </c>
      <c r="EQ31" s="68">
        <v>101.776</v>
      </c>
      <c r="ER31" s="68">
        <v>102.1622</v>
      </c>
      <c r="ES31" s="68">
        <v>101.5515</v>
      </c>
      <c r="ET31" s="68">
        <v>101.8142</v>
      </c>
      <c r="EU31" s="68">
        <v>102.1036</v>
      </c>
      <c r="EV31" s="68">
        <v>103.21850000000001</v>
      </c>
      <c r="EW31" s="68">
        <v>103.02589999999999</v>
      </c>
      <c r="EX31" s="68">
        <v>103.1503</v>
      </c>
      <c r="EY31" s="68">
        <v>103.3466</v>
      </c>
      <c r="EZ31" s="68">
        <v>103.2427</v>
      </c>
      <c r="FA31" s="68">
        <v>103.0523</v>
      </c>
      <c r="FB31" s="68">
        <v>103.0783</v>
      </c>
      <c r="FC31" s="68">
        <v>103.181</v>
      </c>
      <c r="FD31" s="68">
        <v>103.19410000000001</v>
      </c>
      <c r="FE31" s="68">
        <v>103.1362</v>
      </c>
      <c r="FF31" s="68">
        <v>103.023</v>
      </c>
      <c r="FG31" s="68">
        <v>103.0545</v>
      </c>
      <c r="FH31" s="68">
        <v>101.7223</v>
      </c>
      <c r="FI31" s="68">
        <v>101.68859999999999</v>
      </c>
      <c r="FJ31" s="68">
        <v>101.65519999999999</v>
      </c>
      <c r="FK31" s="68">
        <v>101.9477</v>
      </c>
      <c r="FL31" s="68">
        <v>101.9359</v>
      </c>
      <c r="FM31" s="68">
        <v>101.79510000000001</v>
      </c>
      <c r="FN31" s="68">
        <v>102.18899999999999</v>
      </c>
      <c r="FO31" s="68">
        <v>102.15389999999999</v>
      </c>
      <c r="FP31" s="68">
        <v>102.1354</v>
      </c>
      <c r="FQ31" s="68">
        <v>101.5125</v>
      </c>
      <c r="FR31" s="68">
        <v>101.40940000000001</v>
      </c>
      <c r="FS31" s="68">
        <v>101.4593</v>
      </c>
      <c r="FT31" s="68">
        <v>101.44880000000001</v>
      </c>
      <c r="FU31" s="68">
        <v>101.34910000000001</v>
      </c>
      <c r="FV31" s="68">
        <v>101.3908</v>
      </c>
      <c r="FW31" s="68">
        <v>101.3775</v>
      </c>
      <c r="FX31" s="68">
        <v>101.5048</v>
      </c>
      <c r="FY31" s="68">
        <v>101.4135</v>
      </c>
      <c r="FZ31" s="68">
        <v>100.6861</v>
      </c>
      <c r="GA31" s="68">
        <v>100.6264</v>
      </c>
      <c r="GB31" s="68">
        <v>100.6626</v>
      </c>
      <c r="GC31" s="68">
        <v>100.1427</v>
      </c>
      <c r="GD31" s="68">
        <v>100.1399</v>
      </c>
      <c r="GE31" s="68">
        <v>100</v>
      </c>
      <c r="GF31" s="68">
        <v>99.398899999999998</v>
      </c>
      <c r="GG31" s="68">
        <v>99.421499999999995</v>
      </c>
      <c r="GH31" s="68">
        <v>99.321799999999996</v>
      </c>
      <c r="GI31" s="67">
        <v>99.314999999999998</v>
      </c>
    </row>
    <row r="32" spans="1:191" s="35" customFormat="1" ht="11.25" x14ac:dyDescent="0.2">
      <c r="A32" s="35" t="s">
        <v>2970</v>
      </c>
      <c r="B32" s="35" t="s">
        <v>5039</v>
      </c>
      <c r="C32" s="50" t="s">
        <v>3378</v>
      </c>
      <c r="D32" s="21" t="str">
        <f>IF(LEFT($I$1,1)="1",VLOOKUP($A32,PPI_IPI_PGA_PGAI!$A:$E,2,FALSE),IF(LEFT($I$1,1)="2",VLOOKUP($A32,PPI_IPI_PGA_PGAI!$A:$E,3,FALSE),IF(LEFT($I$1,1)="3",VLOOKUP($A32,PPI_IPI_PGA_PGAI!$A:$E,4,FALSE),VLOOKUP($A32,PPI_IPI_PGA_PGAI!$A:$E,5,FALSE))))</f>
        <v>Elektrische Ausrüstungen</v>
      </c>
      <c r="E32" s="9">
        <v>5.5509000000000004</v>
      </c>
      <c r="G32" s="68">
        <v>104.47839999999999</v>
      </c>
      <c r="H32" s="68">
        <v>104.76260000000001</v>
      </c>
      <c r="I32" s="68">
        <v>105.00960000000001</v>
      </c>
      <c r="J32" s="68">
        <v>105.1532</v>
      </c>
      <c r="K32" s="68">
        <v>104.9192</v>
      </c>
      <c r="L32" s="68">
        <v>104.74290000000001</v>
      </c>
      <c r="M32" s="68">
        <v>104.235</v>
      </c>
      <c r="N32" s="68">
        <v>104.0645</v>
      </c>
      <c r="O32" s="68">
        <v>103.86199999999999</v>
      </c>
      <c r="P32" s="68">
        <v>103.4453</v>
      </c>
      <c r="Q32" s="68">
        <v>102.10339999999999</v>
      </c>
      <c r="R32" s="68">
        <v>101.1421</v>
      </c>
      <c r="S32" s="68">
        <v>101.38760000000001</v>
      </c>
      <c r="T32" s="68">
        <v>101.5104</v>
      </c>
      <c r="U32" s="68">
        <v>101.7944</v>
      </c>
      <c r="V32" s="68">
        <v>101.9025</v>
      </c>
      <c r="W32" s="68">
        <v>101.6263</v>
      </c>
      <c r="X32" s="68">
        <v>101.44499999999999</v>
      </c>
      <c r="Y32" s="68">
        <v>101.31</v>
      </c>
      <c r="Z32" s="68">
        <v>101.0484</v>
      </c>
      <c r="AA32" s="68">
        <v>101.2251</v>
      </c>
      <c r="AB32" s="68">
        <v>101.0304</v>
      </c>
      <c r="AC32" s="68">
        <v>101.55549999999999</v>
      </c>
      <c r="AD32" s="68">
        <v>101.25920000000001</v>
      </c>
      <c r="AE32" s="68">
        <v>101.1091</v>
      </c>
      <c r="AF32" s="68">
        <v>101.1033</v>
      </c>
      <c r="AG32" s="68">
        <v>101.15300000000001</v>
      </c>
      <c r="AH32" s="68">
        <v>101.1221</v>
      </c>
      <c r="AI32" s="68">
        <v>100.63939999999999</v>
      </c>
      <c r="AJ32" s="68">
        <v>100.28619999999999</v>
      </c>
      <c r="AK32" s="68">
        <v>100.47410000000001</v>
      </c>
      <c r="AL32" s="68">
        <v>100.19759999999999</v>
      </c>
      <c r="AM32" s="68">
        <v>100.1561</v>
      </c>
      <c r="AN32" s="68">
        <v>100.2795</v>
      </c>
      <c r="AO32" s="68">
        <v>100.0804</v>
      </c>
      <c r="AP32" s="68">
        <v>99.991200000000006</v>
      </c>
      <c r="AQ32" s="68">
        <v>100.0206</v>
      </c>
      <c r="AR32" s="68">
        <v>99.9559</v>
      </c>
      <c r="AS32" s="68">
        <v>100.0652</v>
      </c>
      <c r="AT32" s="68">
        <v>99.899299999999997</v>
      </c>
      <c r="AU32" s="68">
        <v>99.144000000000005</v>
      </c>
      <c r="AV32" s="68">
        <v>99.147099999999995</v>
      </c>
      <c r="AW32" s="68">
        <v>99.263599999999997</v>
      </c>
      <c r="AX32" s="68">
        <v>99.206900000000005</v>
      </c>
      <c r="AY32" s="68">
        <v>99.422200000000004</v>
      </c>
      <c r="AZ32" s="68">
        <v>99.340599999999995</v>
      </c>
      <c r="BA32" s="68">
        <v>99.433199999999999</v>
      </c>
      <c r="BB32" s="68">
        <v>99.480599999999995</v>
      </c>
      <c r="BC32" s="68">
        <v>99.455699999999993</v>
      </c>
      <c r="BD32" s="68">
        <v>99.398700000000005</v>
      </c>
      <c r="BE32" s="68">
        <v>98.505399999999995</v>
      </c>
      <c r="BF32" s="68">
        <v>98.406599999999997</v>
      </c>
      <c r="BG32" s="68">
        <v>95.719499999999996</v>
      </c>
      <c r="BH32" s="68">
        <v>95.633300000000006</v>
      </c>
      <c r="BI32" s="68">
        <v>95.717500000000001</v>
      </c>
      <c r="BJ32" s="68">
        <v>95.464699999999993</v>
      </c>
      <c r="BK32" s="68">
        <v>95.342200000000005</v>
      </c>
      <c r="BL32" s="68">
        <v>95.285499999999999</v>
      </c>
      <c r="BM32" s="68">
        <v>95.589600000000004</v>
      </c>
      <c r="BN32" s="68">
        <v>95.640500000000003</v>
      </c>
      <c r="BO32" s="68">
        <v>95.538200000000003</v>
      </c>
      <c r="BP32" s="68">
        <v>95.380300000000005</v>
      </c>
      <c r="BQ32" s="68">
        <v>95.340299999999999</v>
      </c>
      <c r="BR32" s="68">
        <v>95.262200000000007</v>
      </c>
      <c r="BS32" s="68">
        <v>94.863100000000003</v>
      </c>
      <c r="BT32" s="68">
        <v>94.867500000000007</v>
      </c>
      <c r="BU32" s="68">
        <v>94.889700000000005</v>
      </c>
      <c r="BV32" s="68">
        <v>94.782499999999999</v>
      </c>
      <c r="BW32" s="68">
        <v>94.973600000000005</v>
      </c>
      <c r="BX32" s="68">
        <v>94.941900000000004</v>
      </c>
      <c r="BY32" s="68">
        <v>94.814899999999994</v>
      </c>
      <c r="BZ32" s="68">
        <v>94.826800000000006</v>
      </c>
      <c r="CA32" s="68">
        <v>95.193200000000004</v>
      </c>
      <c r="CB32" s="68">
        <v>95.277799999999999</v>
      </c>
      <c r="CC32" s="68">
        <v>95.302899999999994</v>
      </c>
      <c r="CD32" s="68">
        <v>95.317999999999998</v>
      </c>
      <c r="CE32" s="68">
        <v>95.117000000000004</v>
      </c>
      <c r="CF32" s="68">
        <v>95.143600000000006</v>
      </c>
      <c r="CG32" s="68">
        <v>95.087800000000001</v>
      </c>
      <c r="CH32" s="68">
        <v>95.131699999999995</v>
      </c>
      <c r="CI32" s="68">
        <v>95.177300000000002</v>
      </c>
      <c r="CJ32" s="68">
        <v>95.379300000000001</v>
      </c>
      <c r="CK32" s="68">
        <v>96.888599999999997</v>
      </c>
      <c r="CL32" s="68">
        <v>97.067499999999995</v>
      </c>
      <c r="CM32" s="68">
        <v>97.0809</v>
      </c>
      <c r="CN32" s="68">
        <v>97.081699999999998</v>
      </c>
      <c r="CO32" s="68">
        <v>97.140100000000004</v>
      </c>
      <c r="CP32" s="68">
        <v>97.044799999999995</v>
      </c>
      <c r="CQ32" s="68">
        <v>97.435199999999995</v>
      </c>
      <c r="CR32" s="68">
        <v>97.722200000000001</v>
      </c>
      <c r="CS32" s="68">
        <v>97.720299999999995</v>
      </c>
      <c r="CT32" s="68">
        <v>97.679199999999994</v>
      </c>
      <c r="CU32" s="68">
        <v>97.429400000000001</v>
      </c>
      <c r="CV32" s="68">
        <v>97.320099999999996</v>
      </c>
      <c r="CW32" s="68">
        <v>97.248900000000006</v>
      </c>
      <c r="CX32" s="68">
        <v>97.366399999999999</v>
      </c>
      <c r="CY32" s="68">
        <v>97.336100000000002</v>
      </c>
      <c r="CZ32" s="68">
        <v>97.302599999999998</v>
      </c>
      <c r="DA32" s="68">
        <v>97.262</v>
      </c>
      <c r="DB32" s="68">
        <v>97.355699999999999</v>
      </c>
      <c r="DC32" s="68">
        <v>97.0548</v>
      </c>
      <c r="DD32" s="68">
        <v>97.197900000000004</v>
      </c>
      <c r="DE32" s="68">
        <v>97.017300000000006</v>
      </c>
      <c r="DF32" s="68">
        <v>96.898899999999998</v>
      </c>
      <c r="DG32" s="68">
        <v>96.897300000000001</v>
      </c>
      <c r="DH32" s="68">
        <v>96.770399999999995</v>
      </c>
      <c r="DI32" s="68">
        <v>96.406400000000005</v>
      </c>
      <c r="DJ32" s="68">
        <v>96.393500000000003</v>
      </c>
      <c r="DK32" s="68">
        <v>96.425299999999993</v>
      </c>
      <c r="DL32" s="68">
        <v>96.411500000000004</v>
      </c>
      <c r="DM32" s="68">
        <v>96.392700000000005</v>
      </c>
      <c r="DN32" s="68">
        <v>96.280299999999997</v>
      </c>
      <c r="DO32" s="68">
        <v>95.816500000000005</v>
      </c>
      <c r="DP32" s="68">
        <v>95.982200000000006</v>
      </c>
      <c r="DQ32" s="68">
        <v>96.049800000000005</v>
      </c>
      <c r="DR32" s="68">
        <v>96.194900000000004</v>
      </c>
      <c r="DS32" s="68">
        <v>96.331900000000005</v>
      </c>
      <c r="DT32" s="68">
        <v>96.395200000000003</v>
      </c>
      <c r="DU32" s="68">
        <v>96.661100000000005</v>
      </c>
      <c r="DV32" s="68">
        <v>96.624700000000004</v>
      </c>
      <c r="DW32" s="68">
        <v>96.673299999999998</v>
      </c>
      <c r="DX32" s="97">
        <v>96.814700000000002</v>
      </c>
      <c r="DY32" s="68">
        <v>96.863600000000005</v>
      </c>
      <c r="DZ32" s="68">
        <v>97.002300000000005</v>
      </c>
      <c r="EA32" s="68">
        <v>98.361500000000007</v>
      </c>
      <c r="EB32" s="68">
        <v>98.426500000000004</v>
      </c>
      <c r="EC32" s="68">
        <v>98.577500000000001</v>
      </c>
      <c r="ED32" s="68">
        <v>98.556799999999996</v>
      </c>
      <c r="EE32" s="68">
        <v>98.579499999999996</v>
      </c>
      <c r="EF32" s="68">
        <v>98.5672</v>
      </c>
      <c r="EG32" s="68">
        <v>99.604399999999998</v>
      </c>
      <c r="EH32" s="68">
        <v>99.676000000000002</v>
      </c>
      <c r="EI32" s="68">
        <v>99.674599999999998</v>
      </c>
      <c r="EJ32" s="68">
        <v>99.659099999999995</v>
      </c>
      <c r="EK32" s="68">
        <v>99.664199999999994</v>
      </c>
      <c r="EL32" s="68">
        <v>99.724699999999999</v>
      </c>
      <c r="EM32" s="68">
        <v>101.7055</v>
      </c>
      <c r="EN32" s="68">
        <v>101.7612</v>
      </c>
      <c r="EO32" s="68">
        <v>101.7247</v>
      </c>
      <c r="EP32" s="68">
        <v>101.61660000000001</v>
      </c>
      <c r="EQ32" s="68">
        <v>101.30549999999999</v>
      </c>
      <c r="ER32" s="68">
        <v>101.3484</v>
      </c>
      <c r="ES32" s="68">
        <v>101.8438</v>
      </c>
      <c r="ET32" s="68">
        <v>101.61709999999999</v>
      </c>
      <c r="EU32" s="68">
        <v>101.68689999999999</v>
      </c>
      <c r="EV32" s="68">
        <v>101.7645</v>
      </c>
      <c r="EW32" s="68">
        <v>101.90300000000001</v>
      </c>
      <c r="EX32" s="68">
        <v>101.8473</v>
      </c>
      <c r="EY32" s="68">
        <v>102.7908</v>
      </c>
      <c r="EZ32" s="68">
        <v>102.83110000000001</v>
      </c>
      <c r="FA32" s="68">
        <v>102.6879</v>
      </c>
      <c r="FB32" s="68">
        <v>102.71429999999999</v>
      </c>
      <c r="FC32" s="68">
        <v>102.6927</v>
      </c>
      <c r="FD32" s="68">
        <v>102.6923</v>
      </c>
      <c r="FE32" s="68">
        <v>101.19159999999999</v>
      </c>
      <c r="FF32" s="68">
        <v>101.18470000000001</v>
      </c>
      <c r="FG32" s="68">
        <v>101.1925</v>
      </c>
      <c r="FH32" s="68">
        <v>101.2548</v>
      </c>
      <c r="FI32" s="68">
        <v>101.20480000000001</v>
      </c>
      <c r="FJ32" s="68">
        <v>101.25109999999999</v>
      </c>
      <c r="FK32" s="68">
        <v>99.991200000000006</v>
      </c>
      <c r="FL32" s="68">
        <v>100.2461</v>
      </c>
      <c r="FM32" s="68">
        <v>100.41589999999999</v>
      </c>
      <c r="FN32" s="68">
        <v>100.2349</v>
      </c>
      <c r="FO32" s="68">
        <v>100.1658</v>
      </c>
      <c r="FP32" s="68">
        <v>99.966399999999993</v>
      </c>
      <c r="FQ32" s="68">
        <v>100.4796</v>
      </c>
      <c r="FR32" s="68">
        <v>100.5429</v>
      </c>
      <c r="FS32" s="68">
        <v>100.4798</v>
      </c>
      <c r="FT32" s="68">
        <v>100.5217</v>
      </c>
      <c r="FU32" s="68">
        <v>100.60299999999999</v>
      </c>
      <c r="FV32" s="68">
        <v>100.64230000000001</v>
      </c>
      <c r="FW32" s="68">
        <v>100.7397</v>
      </c>
      <c r="FX32" s="68">
        <v>100.4697</v>
      </c>
      <c r="FY32" s="68">
        <v>100.4502</v>
      </c>
      <c r="FZ32" s="68">
        <v>100.42610000000001</v>
      </c>
      <c r="GA32" s="68">
        <v>100.3869</v>
      </c>
      <c r="GB32" s="68">
        <v>100.40130000000001</v>
      </c>
      <c r="GC32" s="68">
        <v>99.857200000000006</v>
      </c>
      <c r="GD32" s="68">
        <v>99.980500000000006</v>
      </c>
      <c r="GE32" s="68">
        <v>100</v>
      </c>
      <c r="GF32" s="68">
        <v>100.0814</v>
      </c>
      <c r="GG32" s="68">
        <v>100.2192</v>
      </c>
      <c r="GH32" s="68">
        <v>100.175</v>
      </c>
      <c r="GI32" s="67">
        <v>100.7303</v>
      </c>
    </row>
    <row r="33" spans="1:191" s="35" customFormat="1" ht="11.25" x14ac:dyDescent="0.2">
      <c r="A33" s="35" t="s">
        <v>2983</v>
      </c>
      <c r="B33" s="35" t="s">
        <v>5040</v>
      </c>
      <c r="C33" s="50" t="s">
        <v>3379</v>
      </c>
      <c r="D33" s="23" t="str">
        <f>IF(LEFT($I$1,1)="1",VLOOKUP($A33,PPI_IPI_PGA_PGAI!$A:$E,2,FALSE),IF(LEFT($I$1,1)="2",VLOOKUP($A33,PPI_IPI_PGA_PGAI!$A:$E,3,FALSE),IF(LEFT($I$1,1)="3",VLOOKUP($A33,PPI_IPI_PGA_PGAI!$A:$E,4,FALSE),VLOOKUP($A33,PPI_IPI_PGA_PGAI!$A:$E,5,FALSE))))</f>
        <v>Maschinen</v>
      </c>
      <c r="E33" s="9">
        <v>6.6547000000000001</v>
      </c>
      <c r="G33" s="68">
        <v>97.105599999999995</v>
      </c>
      <c r="H33" s="68">
        <v>97.105599999999995</v>
      </c>
      <c r="I33" s="68">
        <v>97.105599999999995</v>
      </c>
      <c r="J33" s="68">
        <v>97.105599999999995</v>
      </c>
      <c r="K33" s="68">
        <v>97.130899999999997</v>
      </c>
      <c r="L33" s="68">
        <v>97.130899999999997</v>
      </c>
      <c r="M33" s="68">
        <v>97.130899999999997</v>
      </c>
      <c r="N33" s="68">
        <v>97.130899999999997</v>
      </c>
      <c r="O33" s="68">
        <v>97.130899999999997</v>
      </c>
      <c r="P33" s="68">
        <v>97.130899999999997</v>
      </c>
      <c r="Q33" s="68">
        <v>95.141199999999998</v>
      </c>
      <c r="R33" s="68">
        <v>94.815799999999996</v>
      </c>
      <c r="S33" s="68">
        <v>94.815799999999996</v>
      </c>
      <c r="T33" s="68">
        <v>94.815799999999996</v>
      </c>
      <c r="U33" s="68">
        <v>94.815799999999996</v>
      </c>
      <c r="V33" s="68">
        <v>94.815799999999996</v>
      </c>
      <c r="W33" s="68">
        <v>94.378799999999998</v>
      </c>
      <c r="X33" s="68">
        <v>94.358999999999995</v>
      </c>
      <c r="Y33" s="68">
        <v>94.358999999999995</v>
      </c>
      <c r="Z33" s="68">
        <v>94.358999999999995</v>
      </c>
      <c r="AA33" s="68">
        <v>94.358999999999995</v>
      </c>
      <c r="AB33" s="68">
        <v>94.358999999999995</v>
      </c>
      <c r="AC33" s="68">
        <v>94.494500000000002</v>
      </c>
      <c r="AD33" s="68">
        <v>94.5976</v>
      </c>
      <c r="AE33" s="68">
        <v>94.5976</v>
      </c>
      <c r="AF33" s="68">
        <v>94.5976</v>
      </c>
      <c r="AG33" s="68">
        <v>94.5976</v>
      </c>
      <c r="AH33" s="68">
        <v>94.5976</v>
      </c>
      <c r="AI33" s="68">
        <v>94.886399999999995</v>
      </c>
      <c r="AJ33" s="68">
        <v>94.926699999999997</v>
      </c>
      <c r="AK33" s="68">
        <v>94.926699999999997</v>
      </c>
      <c r="AL33" s="68">
        <v>94.926699999999997</v>
      </c>
      <c r="AM33" s="68">
        <v>94.926699999999997</v>
      </c>
      <c r="AN33" s="68">
        <v>94.926699999999997</v>
      </c>
      <c r="AO33" s="68">
        <v>94.613699999999994</v>
      </c>
      <c r="AP33" s="68">
        <v>94.691100000000006</v>
      </c>
      <c r="AQ33" s="68">
        <v>94.691100000000006</v>
      </c>
      <c r="AR33" s="68">
        <v>94.691100000000006</v>
      </c>
      <c r="AS33" s="68">
        <v>94.691100000000006</v>
      </c>
      <c r="AT33" s="68">
        <v>94.691100000000006</v>
      </c>
      <c r="AU33" s="68">
        <v>94.455200000000005</v>
      </c>
      <c r="AV33" s="68">
        <v>94.451400000000007</v>
      </c>
      <c r="AW33" s="68">
        <v>94.451400000000007</v>
      </c>
      <c r="AX33" s="68">
        <v>94.451400000000007</v>
      </c>
      <c r="AY33" s="68">
        <v>94.451400000000007</v>
      </c>
      <c r="AZ33" s="68">
        <v>94.451400000000007</v>
      </c>
      <c r="BA33" s="68">
        <v>94.220500000000001</v>
      </c>
      <c r="BB33" s="68">
        <v>94.220100000000002</v>
      </c>
      <c r="BC33" s="68">
        <v>94.220100000000002</v>
      </c>
      <c r="BD33" s="68">
        <v>94.220100000000002</v>
      </c>
      <c r="BE33" s="68">
        <v>94.220100000000002</v>
      </c>
      <c r="BF33" s="68">
        <v>94.220100000000002</v>
      </c>
      <c r="BG33" s="68">
        <v>89.282799999999995</v>
      </c>
      <c r="BH33" s="68">
        <v>88.951499999999996</v>
      </c>
      <c r="BI33" s="68">
        <v>88.951499999999996</v>
      </c>
      <c r="BJ33" s="68">
        <v>88.951499999999996</v>
      </c>
      <c r="BK33" s="68">
        <v>88.951499999999996</v>
      </c>
      <c r="BL33" s="68">
        <v>88.951499999999996</v>
      </c>
      <c r="BM33" s="68">
        <v>89.331199999999995</v>
      </c>
      <c r="BN33" s="68">
        <v>89.262900000000002</v>
      </c>
      <c r="BO33" s="68">
        <v>89.262900000000002</v>
      </c>
      <c r="BP33" s="68">
        <v>89.262900000000002</v>
      </c>
      <c r="BQ33" s="68">
        <v>89.262900000000002</v>
      </c>
      <c r="BR33" s="68">
        <v>89.262900000000002</v>
      </c>
      <c r="BS33" s="68">
        <v>89.728999999999999</v>
      </c>
      <c r="BT33" s="68">
        <v>89.738699999999994</v>
      </c>
      <c r="BU33" s="68">
        <v>89.738699999999994</v>
      </c>
      <c r="BV33" s="68">
        <v>89.738699999999994</v>
      </c>
      <c r="BW33" s="68">
        <v>89.738699999999994</v>
      </c>
      <c r="BX33" s="68">
        <v>89.738699999999994</v>
      </c>
      <c r="BY33" s="68">
        <v>89.782600000000002</v>
      </c>
      <c r="BZ33" s="68">
        <v>89.809899999999999</v>
      </c>
      <c r="CA33" s="68">
        <v>89.809899999999999</v>
      </c>
      <c r="CB33" s="68">
        <v>89.809899999999999</v>
      </c>
      <c r="CC33" s="68">
        <v>89.809899999999999</v>
      </c>
      <c r="CD33" s="68">
        <v>89.809899999999999</v>
      </c>
      <c r="CE33" s="68">
        <v>89.318200000000004</v>
      </c>
      <c r="CF33" s="68">
        <v>89.318700000000007</v>
      </c>
      <c r="CG33" s="68">
        <v>89.318700000000007</v>
      </c>
      <c r="CH33" s="68">
        <v>89.318700000000007</v>
      </c>
      <c r="CI33" s="68">
        <v>89.318700000000007</v>
      </c>
      <c r="CJ33" s="68">
        <v>89.318700000000007</v>
      </c>
      <c r="CK33" s="68">
        <v>91.653700000000001</v>
      </c>
      <c r="CL33" s="68">
        <v>91.967699999999994</v>
      </c>
      <c r="CM33" s="68">
        <v>91.967699999999994</v>
      </c>
      <c r="CN33" s="68">
        <v>91.967699999999994</v>
      </c>
      <c r="CO33" s="68">
        <v>91.967699999999994</v>
      </c>
      <c r="CP33" s="68">
        <v>91.967699999999994</v>
      </c>
      <c r="CQ33" s="68">
        <v>93.488600000000005</v>
      </c>
      <c r="CR33" s="68">
        <v>93.561499999999995</v>
      </c>
      <c r="CS33" s="68">
        <v>93.561499999999995</v>
      </c>
      <c r="CT33" s="68">
        <v>93.561499999999995</v>
      </c>
      <c r="CU33" s="68">
        <v>93.561499999999995</v>
      </c>
      <c r="CV33" s="68">
        <v>93.561499999999995</v>
      </c>
      <c r="CW33" s="68">
        <v>93.233999999999995</v>
      </c>
      <c r="CX33" s="68">
        <v>93.161699999999996</v>
      </c>
      <c r="CY33" s="68">
        <v>93.161699999999996</v>
      </c>
      <c r="CZ33" s="68">
        <v>93.161699999999996</v>
      </c>
      <c r="DA33" s="68">
        <v>93.161699999999996</v>
      </c>
      <c r="DB33" s="68">
        <v>93.161699999999996</v>
      </c>
      <c r="DC33" s="68">
        <v>93.482699999999994</v>
      </c>
      <c r="DD33" s="68">
        <v>93.482699999999994</v>
      </c>
      <c r="DE33" s="68">
        <v>93.482699999999994</v>
      </c>
      <c r="DF33" s="68">
        <v>93.482699999999994</v>
      </c>
      <c r="DG33" s="68">
        <v>93.482699999999994</v>
      </c>
      <c r="DH33" s="68">
        <v>93.482699999999994</v>
      </c>
      <c r="DI33" s="68">
        <v>92.976799999999997</v>
      </c>
      <c r="DJ33" s="68">
        <v>92.973799999999997</v>
      </c>
      <c r="DK33" s="68">
        <v>92.973799999999997</v>
      </c>
      <c r="DL33" s="68">
        <v>92.973799999999997</v>
      </c>
      <c r="DM33" s="68">
        <v>92.973799999999997</v>
      </c>
      <c r="DN33" s="68">
        <v>92.973799999999997</v>
      </c>
      <c r="DO33" s="68">
        <v>92.711600000000004</v>
      </c>
      <c r="DP33" s="68">
        <v>92.466300000000004</v>
      </c>
      <c r="DQ33" s="68">
        <v>92.466300000000004</v>
      </c>
      <c r="DR33" s="68">
        <v>92.466300000000004</v>
      </c>
      <c r="DS33" s="68">
        <v>92.466300000000004</v>
      </c>
      <c r="DT33" s="68">
        <v>92.466300000000004</v>
      </c>
      <c r="DU33" s="68">
        <v>93.148200000000003</v>
      </c>
      <c r="DV33" s="68">
        <v>93.194900000000004</v>
      </c>
      <c r="DW33" s="68">
        <v>93.194900000000004</v>
      </c>
      <c r="DX33" s="97">
        <v>93.194900000000004</v>
      </c>
      <c r="DY33" s="68">
        <v>93.194900000000004</v>
      </c>
      <c r="DZ33" s="68">
        <v>93.194900000000004</v>
      </c>
      <c r="EA33" s="68">
        <v>94.619100000000003</v>
      </c>
      <c r="EB33" s="68">
        <v>94.703900000000004</v>
      </c>
      <c r="EC33" s="68">
        <v>94.703900000000004</v>
      </c>
      <c r="ED33" s="68">
        <v>94.703900000000004</v>
      </c>
      <c r="EE33" s="68">
        <v>94.703900000000004</v>
      </c>
      <c r="EF33" s="68">
        <v>94.703900000000004</v>
      </c>
      <c r="EG33" s="68">
        <v>95.331699999999998</v>
      </c>
      <c r="EH33" s="68">
        <v>95.293999999999997</v>
      </c>
      <c r="EI33" s="68">
        <v>95.293999999999997</v>
      </c>
      <c r="EJ33" s="68">
        <v>95.293999999999997</v>
      </c>
      <c r="EK33" s="68">
        <v>95.293999999999997</v>
      </c>
      <c r="EL33" s="68">
        <v>95.293999999999997</v>
      </c>
      <c r="EM33" s="68">
        <v>97.370599999999996</v>
      </c>
      <c r="EN33" s="68">
        <v>97.419499999999999</v>
      </c>
      <c r="EO33" s="68">
        <v>97.419499999999999</v>
      </c>
      <c r="EP33" s="68">
        <v>97.419499999999999</v>
      </c>
      <c r="EQ33" s="68">
        <v>97.419499999999999</v>
      </c>
      <c r="ER33" s="68">
        <v>97.419499999999999</v>
      </c>
      <c r="ES33" s="68">
        <v>97.932500000000005</v>
      </c>
      <c r="ET33" s="68">
        <v>97.934399999999997</v>
      </c>
      <c r="EU33" s="68">
        <v>97.934399999999997</v>
      </c>
      <c r="EV33" s="68">
        <v>97.934399999999997</v>
      </c>
      <c r="EW33" s="68">
        <v>97.934399999999997</v>
      </c>
      <c r="EX33" s="68">
        <v>97.934399999999997</v>
      </c>
      <c r="EY33" s="68">
        <v>100.53489999999999</v>
      </c>
      <c r="EZ33" s="68">
        <v>100.71639999999999</v>
      </c>
      <c r="FA33" s="68">
        <v>100.71639999999999</v>
      </c>
      <c r="FB33" s="68">
        <v>100.71639999999999</v>
      </c>
      <c r="FC33" s="68">
        <v>100.71639999999999</v>
      </c>
      <c r="FD33" s="68">
        <v>100.71639999999999</v>
      </c>
      <c r="FE33" s="68">
        <v>100.4781</v>
      </c>
      <c r="FF33" s="68">
        <v>100.4573</v>
      </c>
      <c r="FG33" s="68">
        <v>100.4573</v>
      </c>
      <c r="FH33" s="68">
        <v>100.4573</v>
      </c>
      <c r="FI33" s="68">
        <v>100.4573</v>
      </c>
      <c r="FJ33" s="68">
        <v>100.4573</v>
      </c>
      <c r="FK33" s="68">
        <v>100.6046</v>
      </c>
      <c r="FL33" s="68">
        <v>100.6277</v>
      </c>
      <c r="FM33" s="68">
        <v>100.6277</v>
      </c>
      <c r="FN33" s="68">
        <v>100.6277</v>
      </c>
      <c r="FO33" s="68">
        <v>100.6277</v>
      </c>
      <c r="FP33" s="68">
        <v>100.6277</v>
      </c>
      <c r="FQ33" s="68">
        <v>99.502200000000002</v>
      </c>
      <c r="FR33" s="68">
        <v>99.525000000000006</v>
      </c>
      <c r="FS33" s="68">
        <v>99.525000000000006</v>
      </c>
      <c r="FT33" s="68">
        <v>99.525000000000006</v>
      </c>
      <c r="FU33" s="68">
        <v>99.525000000000006</v>
      </c>
      <c r="FV33" s="68">
        <v>99.525000000000006</v>
      </c>
      <c r="FW33" s="68">
        <v>100.7002</v>
      </c>
      <c r="FX33" s="68">
        <v>100.709</v>
      </c>
      <c r="FY33" s="68">
        <v>100.709</v>
      </c>
      <c r="FZ33" s="68">
        <v>100.709</v>
      </c>
      <c r="GA33" s="68">
        <v>100.709</v>
      </c>
      <c r="GB33" s="68">
        <v>100.709</v>
      </c>
      <c r="GC33" s="68">
        <v>100.0519</v>
      </c>
      <c r="GD33" s="68">
        <v>100</v>
      </c>
      <c r="GE33" s="68">
        <v>100</v>
      </c>
      <c r="GF33" s="68">
        <v>100</v>
      </c>
      <c r="GG33" s="68">
        <v>100</v>
      </c>
      <c r="GH33" s="68">
        <v>100</v>
      </c>
      <c r="GI33" s="67">
        <v>99.890100000000004</v>
      </c>
    </row>
    <row r="34" spans="1:191" s="35" customFormat="1" ht="11.25" x14ac:dyDescent="0.2">
      <c r="A34" s="35" t="s">
        <v>3006</v>
      </c>
      <c r="B34" s="35" t="s">
        <v>5041</v>
      </c>
      <c r="C34" s="50" t="s">
        <v>3380</v>
      </c>
      <c r="D34" s="21" t="str">
        <f>IF(LEFT($I$1,1)="1",VLOOKUP($A34,PPI_IPI_PGA_PGAI!$A:$E,2,FALSE),IF(LEFT($I$1,1)="2",VLOOKUP($A34,PPI_IPI_PGA_PGAI!$A:$E,3,FALSE),IF(LEFT($I$1,1)="3",VLOOKUP($A34,PPI_IPI_PGA_PGAI!$A:$E,4,FALSE),VLOOKUP($A34,PPI_IPI_PGA_PGAI!$A:$E,5,FALSE))))</f>
        <v>Automobile und Automobilteile</v>
      </c>
      <c r="E34" s="9">
        <v>4.0324</v>
      </c>
      <c r="G34" s="68">
        <v>110.69119999999999</v>
      </c>
      <c r="H34" s="68">
        <v>110.44889999999999</v>
      </c>
      <c r="I34" s="68">
        <v>110.44889999999999</v>
      </c>
      <c r="J34" s="68">
        <v>110.44889999999999</v>
      </c>
      <c r="K34" s="68">
        <v>110.96120000000001</v>
      </c>
      <c r="L34" s="68">
        <v>110.96120000000001</v>
      </c>
      <c r="M34" s="68">
        <v>110.96120000000001</v>
      </c>
      <c r="N34" s="68">
        <v>110.03579999999999</v>
      </c>
      <c r="O34" s="68">
        <v>110.03579999999999</v>
      </c>
      <c r="P34" s="68">
        <v>110.03579999999999</v>
      </c>
      <c r="Q34" s="68">
        <v>106.7636</v>
      </c>
      <c r="R34" s="68">
        <v>106.7636</v>
      </c>
      <c r="S34" s="68">
        <v>106.7636</v>
      </c>
      <c r="T34" s="68">
        <v>107.31319999999999</v>
      </c>
      <c r="U34" s="68">
        <v>107.31319999999999</v>
      </c>
      <c r="V34" s="68">
        <v>107.31319999999999</v>
      </c>
      <c r="W34" s="68">
        <v>105.8005</v>
      </c>
      <c r="X34" s="68">
        <v>105.8005</v>
      </c>
      <c r="Y34" s="68">
        <v>105.8005</v>
      </c>
      <c r="Z34" s="68">
        <v>105.3329</v>
      </c>
      <c r="AA34" s="68">
        <v>105.3329</v>
      </c>
      <c r="AB34" s="68">
        <v>105.3329</v>
      </c>
      <c r="AC34" s="68">
        <v>104.15600000000001</v>
      </c>
      <c r="AD34" s="68">
        <v>104.15600000000001</v>
      </c>
      <c r="AE34" s="68">
        <v>104.15600000000001</v>
      </c>
      <c r="AF34" s="68">
        <v>103.11279999999999</v>
      </c>
      <c r="AG34" s="68">
        <v>103.11279999999999</v>
      </c>
      <c r="AH34" s="68">
        <v>103.11279999999999</v>
      </c>
      <c r="AI34" s="68">
        <v>101.842</v>
      </c>
      <c r="AJ34" s="68">
        <v>101.842</v>
      </c>
      <c r="AK34" s="68">
        <v>101.842</v>
      </c>
      <c r="AL34" s="68">
        <v>101.877</v>
      </c>
      <c r="AM34" s="68">
        <v>101.877</v>
      </c>
      <c r="AN34" s="68">
        <v>101.877</v>
      </c>
      <c r="AO34" s="68">
        <v>100.8066</v>
      </c>
      <c r="AP34" s="68">
        <v>100.8066</v>
      </c>
      <c r="AQ34" s="68">
        <v>100.8066</v>
      </c>
      <c r="AR34" s="68">
        <v>100.7702</v>
      </c>
      <c r="AS34" s="68">
        <v>100.7702</v>
      </c>
      <c r="AT34" s="68">
        <v>100.7702</v>
      </c>
      <c r="AU34" s="68">
        <v>100.86190000000001</v>
      </c>
      <c r="AV34" s="68">
        <v>100.86190000000001</v>
      </c>
      <c r="AW34" s="68">
        <v>100.86190000000001</v>
      </c>
      <c r="AX34" s="68">
        <v>100.746</v>
      </c>
      <c r="AY34" s="68">
        <v>100.746</v>
      </c>
      <c r="AZ34" s="68">
        <v>100.746</v>
      </c>
      <c r="BA34" s="68">
        <v>100.511</v>
      </c>
      <c r="BB34" s="68">
        <v>100.511</v>
      </c>
      <c r="BC34" s="68">
        <v>100.511</v>
      </c>
      <c r="BD34" s="68">
        <v>99.278199999999998</v>
      </c>
      <c r="BE34" s="68">
        <v>99.278199999999998</v>
      </c>
      <c r="BF34" s="68">
        <v>99.278199999999998</v>
      </c>
      <c r="BG34" s="68">
        <v>94.650999999999996</v>
      </c>
      <c r="BH34" s="68">
        <v>94.650999999999996</v>
      </c>
      <c r="BI34" s="68">
        <v>94.650999999999996</v>
      </c>
      <c r="BJ34" s="68">
        <v>94.721999999999994</v>
      </c>
      <c r="BK34" s="68">
        <v>94.721999999999994</v>
      </c>
      <c r="BL34" s="68">
        <v>94.721999999999994</v>
      </c>
      <c r="BM34" s="68">
        <v>93.567899999999995</v>
      </c>
      <c r="BN34" s="68">
        <v>93.567899999999995</v>
      </c>
      <c r="BO34" s="68">
        <v>93.567899999999995</v>
      </c>
      <c r="BP34" s="68">
        <v>93.567899999999995</v>
      </c>
      <c r="BQ34" s="68">
        <v>93.567899999999995</v>
      </c>
      <c r="BR34" s="68">
        <v>92.9114</v>
      </c>
      <c r="BS34" s="68">
        <v>92.9114</v>
      </c>
      <c r="BT34" s="68">
        <v>92.9114</v>
      </c>
      <c r="BU34" s="68">
        <v>93.6113</v>
      </c>
      <c r="BV34" s="68">
        <v>93.6113</v>
      </c>
      <c r="BW34" s="68">
        <v>93.6113</v>
      </c>
      <c r="BX34" s="68">
        <v>94.075800000000001</v>
      </c>
      <c r="BY34" s="68">
        <v>94.075800000000001</v>
      </c>
      <c r="BZ34" s="68">
        <v>94.075800000000001</v>
      </c>
      <c r="CA34" s="68">
        <v>93.812799999999996</v>
      </c>
      <c r="CB34" s="68">
        <v>93.812799999999996</v>
      </c>
      <c r="CC34" s="68">
        <v>93.812799999999996</v>
      </c>
      <c r="CD34" s="68">
        <v>93.9666</v>
      </c>
      <c r="CE34" s="68">
        <v>93.9666</v>
      </c>
      <c r="CF34" s="68">
        <v>93.9666</v>
      </c>
      <c r="CG34" s="68">
        <v>95.837999999999994</v>
      </c>
      <c r="CH34" s="68">
        <v>95.837999999999994</v>
      </c>
      <c r="CI34" s="68">
        <v>95.837999999999994</v>
      </c>
      <c r="CJ34" s="68">
        <v>96.2774</v>
      </c>
      <c r="CK34" s="68">
        <v>96.2774</v>
      </c>
      <c r="CL34" s="68">
        <v>96.2774</v>
      </c>
      <c r="CM34" s="68">
        <v>96.584900000000005</v>
      </c>
      <c r="CN34" s="68">
        <v>96.584900000000005</v>
      </c>
      <c r="CO34" s="68">
        <v>96.584900000000005</v>
      </c>
      <c r="CP34" s="68">
        <v>95.798199999999994</v>
      </c>
      <c r="CQ34" s="68">
        <v>95.798199999999994</v>
      </c>
      <c r="CR34" s="68">
        <v>95.798199999999994</v>
      </c>
      <c r="CS34" s="68">
        <v>96.268600000000006</v>
      </c>
      <c r="CT34" s="68">
        <v>96.268600000000006</v>
      </c>
      <c r="CU34" s="68">
        <v>96.268600000000006</v>
      </c>
      <c r="CV34" s="68">
        <v>95.876000000000005</v>
      </c>
      <c r="CW34" s="68">
        <v>95.876000000000005</v>
      </c>
      <c r="CX34" s="68">
        <v>95.876000000000005</v>
      </c>
      <c r="CY34" s="68">
        <v>95.638900000000007</v>
      </c>
      <c r="CZ34" s="68">
        <v>95.638900000000007</v>
      </c>
      <c r="DA34" s="68">
        <v>95.638900000000007</v>
      </c>
      <c r="DB34" s="68">
        <v>95.633799999999994</v>
      </c>
      <c r="DC34" s="68">
        <v>95.633799999999994</v>
      </c>
      <c r="DD34" s="68">
        <v>95.633799999999994</v>
      </c>
      <c r="DE34" s="68">
        <v>96.164000000000001</v>
      </c>
      <c r="DF34" s="68">
        <v>96.164000000000001</v>
      </c>
      <c r="DG34" s="68">
        <v>96.164000000000001</v>
      </c>
      <c r="DH34" s="68">
        <v>95.922700000000006</v>
      </c>
      <c r="DI34" s="68">
        <v>95.922700000000006</v>
      </c>
      <c r="DJ34" s="68">
        <v>95.922700000000006</v>
      </c>
      <c r="DK34" s="68">
        <v>95.739599999999996</v>
      </c>
      <c r="DL34" s="68">
        <v>95.739599999999996</v>
      </c>
      <c r="DM34" s="68">
        <v>95.739599999999996</v>
      </c>
      <c r="DN34" s="68">
        <v>95.476500000000001</v>
      </c>
      <c r="DO34" s="68">
        <v>95.476500000000001</v>
      </c>
      <c r="DP34" s="68">
        <v>95.476500000000001</v>
      </c>
      <c r="DQ34" s="68">
        <v>95.720799999999997</v>
      </c>
      <c r="DR34" s="68">
        <v>95.720799999999997</v>
      </c>
      <c r="DS34" s="68">
        <v>95.720799999999997</v>
      </c>
      <c r="DT34" s="68">
        <v>95.595399999999998</v>
      </c>
      <c r="DU34" s="68">
        <v>95.595399999999998</v>
      </c>
      <c r="DV34" s="68">
        <v>95.595399999999998</v>
      </c>
      <c r="DW34" s="68">
        <v>96.080100000000002</v>
      </c>
      <c r="DX34" s="97">
        <v>96.080100000000002</v>
      </c>
      <c r="DY34" s="68">
        <v>96.080100000000002</v>
      </c>
      <c r="DZ34" s="68">
        <v>96.459400000000002</v>
      </c>
      <c r="EA34" s="68">
        <v>96.459400000000002</v>
      </c>
      <c r="EB34" s="68">
        <v>96.459400000000002</v>
      </c>
      <c r="EC34" s="68">
        <v>96.886499999999998</v>
      </c>
      <c r="ED34" s="68">
        <v>96.886499999999998</v>
      </c>
      <c r="EE34" s="68">
        <v>96.886499999999998</v>
      </c>
      <c r="EF34" s="68">
        <v>97.759399999999999</v>
      </c>
      <c r="EG34" s="68">
        <v>97.759399999999999</v>
      </c>
      <c r="EH34" s="68">
        <v>97.759399999999999</v>
      </c>
      <c r="EI34" s="68">
        <v>98</v>
      </c>
      <c r="EJ34" s="68">
        <v>98</v>
      </c>
      <c r="EK34" s="68">
        <v>98</v>
      </c>
      <c r="EL34" s="68">
        <v>98.881299999999996</v>
      </c>
      <c r="EM34" s="68">
        <v>98.881299999999996</v>
      </c>
      <c r="EN34" s="68">
        <v>98.881299999999996</v>
      </c>
      <c r="EO34" s="68">
        <v>100.8013</v>
      </c>
      <c r="EP34" s="68">
        <v>100.8013</v>
      </c>
      <c r="EQ34" s="68">
        <v>100.8013</v>
      </c>
      <c r="ER34" s="68">
        <v>101.4847</v>
      </c>
      <c r="ES34" s="68">
        <v>101.4847</v>
      </c>
      <c r="ET34" s="68">
        <v>101.4847</v>
      </c>
      <c r="EU34" s="68">
        <v>102.626</v>
      </c>
      <c r="EV34" s="68">
        <v>102.626</v>
      </c>
      <c r="EW34" s="68">
        <v>102.626</v>
      </c>
      <c r="EX34" s="68">
        <v>104.1811</v>
      </c>
      <c r="EY34" s="68">
        <v>104.1811</v>
      </c>
      <c r="EZ34" s="68">
        <v>104.1811</v>
      </c>
      <c r="FA34" s="68">
        <v>104.6418</v>
      </c>
      <c r="FB34" s="68">
        <v>104.6418</v>
      </c>
      <c r="FC34" s="68">
        <v>104.6418</v>
      </c>
      <c r="FD34" s="68">
        <v>103.65389999999999</v>
      </c>
      <c r="FE34" s="68">
        <v>103.65389999999999</v>
      </c>
      <c r="FF34" s="68">
        <v>103.65389999999999</v>
      </c>
      <c r="FG34" s="68">
        <v>103.33929999999999</v>
      </c>
      <c r="FH34" s="68">
        <v>103.33929999999999</v>
      </c>
      <c r="FI34" s="68">
        <v>103.33929999999999</v>
      </c>
      <c r="FJ34" s="68">
        <v>103.5412</v>
      </c>
      <c r="FK34" s="68">
        <v>103.5412</v>
      </c>
      <c r="FL34" s="68">
        <v>103.5412</v>
      </c>
      <c r="FM34" s="68">
        <v>102.7427</v>
      </c>
      <c r="FN34" s="68">
        <v>102.7427</v>
      </c>
      <c r="FO34" s="68">
        <v>102.7427</v>
      </c>
      <c r="FP34" s="68">
        <v>102.06489999999999</v>
      </c>
      <c r="FQ34" s="68">
        <v>102.06489999999999</v>
      </c>
      <c r="FR34" s="68">
        <v>102.06489999999999</v>
      </c>
      <c r="FS34" s="68">
        <v>101.8712</v>
      </c>
      <c r="FT34" s="68">
        <v>101.8712</v>
      </c>
      <c r="FU34" s="68">
        <v>101.8712</v>
      </c>
      <c r="FV34" s="68">
        <v>101.46429999999999</v>
      </c>
      <c r="FW34" s="68">
        <v>101.46429999999999</v>
      </c>
      <c r="FX34" s="68">
        <v>101.46429999999999</v>
      </c>
      <c r="FY34" s="68">
        <v>101.4766</v>
      </c>
      <c r="FZ34" s="68">
        <v>101.4766</v>
      </c>
      <c r="GA34" s="68">
        <v>101.4766</v>
      </c>
      <c r="GB34" s="68">
        <v>100.5748</v>
      </c>
      <c r="GC34" s="68">
        <v>100.5748</v>
      </c>
      <c r="GD34" s="68">
        <v>100.5748</v>
      </c>
      <c r="GE34" s="68">
        <v>100</v>
      </c>
      <c r="GF34" s="68">
        <v>100</v>
      </c>
      <c r="GG34" s="68">
        <v>100</v>
      </c>
      <c r="GH34" s="68">
        <v>99.948700000000002</v>
      </c>
      <c r="GI34" s="67">
        <v>99.948700000000002</v>
      </c>
    </row>
    <row r="35" spans="1:191" s="35" customFormat="1" ht="11.25" x14ac:dyDescent="0.2">
      <c r="A35" s="35" t="s">
        <v>3012</v>
      </c>
      <c r="B35" s="35" t="s">
        <v>5042</v>
      </c>
      <c r="C35" s="50" t="s">
        <v>3381</v>
      </c>
      <c r="D35" s="21" t="str">
        <f>IF(LEFT($I$1,1)="1",VLOOKUP($A35,PPI_IPI_PGA_PGAI!$A:$E,2,FALSE),IF(LEFT($I$1,1)="2",VLOOKUP($A35,PPI_IPI_PGA_PGAI!$A:$E,3,FALSE),IF(LEFT($I$1,1)="3",VLOOKUP($A35,PPI_IPI_PGA_PGAI!$A:$E,4,FALSE),VLOOKUP($A35,PPI_IPI_PGA_PGAI!$A:$E,5,FALSE))))</f>
        <v>Sonstige Fahrzeuge</v>
      </c>
      <c r="E35" s="9">
        <v>1.5920000000000001</v>
      </c>
      <c r="G35" s="74" t="s">
        <v>6753</v>
      </c>
      <c r="H35" s="74" t="s">
        <v>6753</v>
      </c>
      <c r="I35" s="74" t="s">
        <v>6753</v>
      </c>
      <c r="J35" s="74" t="s">
        <v>6753</v>
      </c>
      <c r="K35" s="74" t="s">
        <v>6753</v>
      </c>
      <c r="L35" s="74" t="s">
        <v>6753</v>
      </c>
      <c r="M35" s="74" t="s">
        <v>6753</v>
      </c>
      <c r="N35" s="74" t="s">
        <v>6753</v>
      </c>
      <c r="O35" s="74" t="s">
        <v>6753</v>
      </c>
      <c r="P35" s="74" t="s">
        <v>6753</v>
      </c>
      <c r="Q35" s="74" t="s">
        <v>6753</v>
      </c>
      <c r="R35" s="74" t="s">
        <v>6753</v>
      </c>
      <c r="S35" s="74" t="s">
        <v>6753</v>
      </c>
      <c r="T35" s="74" t="s">
        <v>6753</v>
      </c>
      <c r="U35" s="74" t="s">
        <v>6753</v>
      </c>
      <c r="V35" s="74" t="s">
        <v>6753</v>
      </c>
      <c r="W35" s="74" t="s">
        <v>6753</v>
      </c>
      <c r="X35" s="74" t="s">
        <v>6753</v>
      </c>
      <c r="Y35" s="74" t="s">
        <v>6753</v>
      </c>
      <c r="Z35" s="74" t="s">
        <v>6753</v>
      </c>
      <c r="AA35" s="74" t="s">
        <v>6753</v>
      </c>
      <c r="AB35" s="74" t="s">
        <v>6753</v>
      </c>
      <c r="AC35" s="74" t="s">
        <v>6753</v>
      </c>
      <c r="AD35" s="74" t="s">
        <v>6753</v>
      </c>
      <c r="AE35" s="74" t="s">
        <v>6753</v>
      </c>
      <c r="AF35" s="74" t="s">
        <v>6753</v>
      </c>
      <c r="AG35" s="74" t="s">
        <v>6753</v>
      </c>
      <c r="AH35" s="74" t="s">
        <v>6753</v>
      </c>
      <c r="AI35" s="74" t="s">
        <v>6753</v>
      </c>
      <c r="AJ35" s="74" t="s">
        <v>6753</v>
      </c>
      <c r="AK35" s="74" t="s">
        <v>6753</v>
      </c>
      <c r="AL35" s="74" t="s">
        <v>6753</v>
      </c>
      <c r="AM35" s="74" t="s">
        <v>6753</v>
      </c>
      <c r="AN35" s="74" t="s">
        <v>6753</v>
      </c>
      <c r="AO35" s="74" t="s">
        <v>6753</v>
      </c>
      <c r="AP35" s="74" t="s">
        <v>6753</v>
      </c>
      <c r="AQ35" s="74" t="s">
        <v>6753</v>
      </c>
      <c r="AR35" s="74" t="s">
        <v>6753</v>
      </c>
      <c r="AS35" s="74" t="s">
        <v>6753</v>
      </c>
      <c r="AT35" s="74" t="s">
        <v>6753</v>
      </c>
      <c r="AU35" s="74" t="s">
        <v>6753</v>
      </c>
      <c r="AV35" s="74" t="s">
        <v>6753</v>
      </c>
      <c r="AW35" s="74" t="s">
        <v>6753</v>
      </c>
      <c r="AX35" s="74" t="s">
        <v>6753</v>
      </c>
      <c r="AY35" s="74" t="s">
        <v>6753</v>
      </c>
      <c r="AZ35" s="74" t="s">
        <v>6753</v>
      </c>
      <c r="BA35" s="74" t="s">
        <v>6753</v>
      </c>
      <c r="BB35" s="74" t="s">
        <v>6753</v>
      </c>
      <c r="BC35" s="74" t="s">
        <v>6753</v>
      </c>
      <c r="BD35" s="74" t="s">
        <v>6753</v>
      </c>
      <c r="BE35" s="74" t="s">
        <v>6753</v>
      </c>
      <c r="BF35" s="74" t="s">
        <v>6753</v>
      </c>
      <c r="BG35" s="74" t="s">
        <v>6753</v>
      </c>
      <c r="BH35" s="74" t="s">
        <v>6753</v>
      </c>
      <c r="BI35" s="74" t="s">
        <v>6753</v>
      </c>
      <c r="BJ35" s="74" t="s">
        <v>6753</v>
      </c>
      <c r="BK35" s="74" t="s">
        <v>6753</v>
      </c>
      <c r="BL35" s="74" t="s">
        <v>6753</v>
      </c>
      <c r="BM35" s="74" t="s">
        <v>6753</v>
      </c>
      <c r="BN35" s="74" t="s">
        <v>6753</v>
      </c>
      <c r="BO35" s="74" t="s">
        <v>6753</v>
      </c>
      <c r="BP35" s="74" t="s">
        <v>6753</v>
      </c>
      <c r="BQ35" s="74" t="s">
        <v>6753</v>
      </c>
      <c r="BR35" s="74" t="s">
        <v>6753</v>
      </c>
      <c r="BS35" s="74" t="s">
        <v>6753</v>
      </c>
      <c r="BT35" s="74" t="s">
        <v>6753</v>
      </c>
      <c r="BU35" s="74" t="s">
        <v>6753</v>
      </c>
      <c r="BV35" s="74" t="s">
        <v>6753</v>
      </c>
      <c r="BW35" s="74" t="s">
        <v>6753</v>
      </c>
      <c r="BX35" s="74" t="s">
        <v>6753</v>
      </c>
      <c r="BY35" s="74" t="s">
        <v>6753</v>
      </c>
      <c r="BZ35" s="74" t="s">
        <v>6753</v>
      </c>
      <c r="CA35" s="74" t="s">
        <v>6753</v>
      </c>
      <c r="CB35" s="74" t="s">
        <v>6753</v>
      </c>
      <c r="CC35" s="74" t="s">
        <v>6753</v>
      </c>
      <c r="CD35" s="74" t="s">
        <v>6753</v>
      </c>
      <c r="CE35" s="74" t="s">
        <v>6753</v>
      </c>
      <c r="CF35" s="74" t="s">
        <v>6753</v>
      </c>
      <c r="CG35" s="74" t="s">
        <v>6753</v>
      </c>
      <c r="CH35" s="74" t="s">
        <v>6753</v>
      </c>
      <c r="CI35" s="74" t="s">
        <v>6753</v>
      </c>
      <c r="CJ35" s="74" t="s">
        <v>6753</v>
      </c>
      <c r="CK35" s="74" t="s">
        <v>6753</v>
      </c>
      <c r="CL35" s="74" t="s">
        <v>6753</v>
      </c>
      <c r="CM35" s="74" t="s">
        <v>6753</v>
      </c>
      <c r="CN35" s="74" t="s">
        <v>6753</v>
      </c>
      <c r="CO35" s="74" t="s">
        <v>6753</v>
      </c>
      <c r="CP35" s="74" t="s">
        <v>6753</v>
      </c>
      <c r="CQ35" s="74" t="s">
        <v>6753</v>
      </c>
      <c r="CR35" s="74" t="s">
        <v>6753</v>
      </c>
      <c r="CS35" s="74" t="s">
        <v>6753</v>
      </c>
      <c r="CT35" s="74" t="s">
        <v>6753</v>
      </c>
      <c r="CU35" s="74" t="s">
        <v>6753</v>
      </c>
      <c r="CV35" s="74" t="s">
        <v>6753</v>
      </c>
      <c r="CW35" s="74" t="s">
        <v>6753</v>
      </c>
      <c r="CX35" s="74" t="s">
        <v>6753</v>
      </c>
      <c r="CY35" s="74" t="s">
        <v>6753</v>
      </c>
      <c r="CZ35" s="74" t="s">
        <v>6753</v>
      </c>
      <c r="DA35" s="74" t="s">
        <v>6753</v>
      </c>
      <c r="DB35" s="74" t="s">
        <v>6753</v>
      </c>
      <c r="DC35" s="74" t="s">
        <v>6753</v>
      </c>
      <c r="DD35" s="74" t="s">
        <v>6753</v>
      </c>
      <c r="DE35" s="74" t="s">
        <v>6753</v>
      </c>
      <c r="DF35" s="74" t="s">
        <v>6753</v>
      </c>
      <c r="DG35" s="74" t="s">
        <v>6753</v>
      </c>
      <c r="DH35" s="74" t="s">
        <v>6753</v>
      </c>
      <c r="DI35" s="74" t="s">
        <v>6753</v>
      </c>
      <c r="DJ35" s="74" t="s">
        <v>6753</v>
      </c>
      <c r="DK35" s="74" t="s">
        <v>6753</v>
      </c>
      <c r="DL35" s="75" t="s">
        <v>6753</v>
      </c>
      <c r="DM35" s="75" t="s">
        <v>6753</v>
      </c>
      <c r="DN35" s="75" t="s">
        <v>6753</v>
      </c>
      <c r="DO35" s="75" t="s">
        <v>6753</v>
      </c>
      <c r="DP35" s="75" t="s">
        <v>6753</v>
      </c>
      <c r="DQ35" s="75" t="s">
        <v>6753</v>
      </c>
      <c r="DR35" s="75" t="s">
        <v>6753</v>
      </c>
      <c r="DS35" s="75" t="s">
        <v>6753</v>
      </c>
      <c r="DT35" s="75" t="s">
        <v>6753</v>
      </c>
      <c r="DU35" s="75" t="s">
        <v>6753</v>
      </c>
      <c r="DV35" s="75" t="s">
        <v>6753</v>
      </c>
      <c r="DW35" s="75" t="s">
        <v>6753</v>
      </c>
      <c r="DX35" s="75" t="s">
        <v>6753</v>
      </c>
      <c r="DY35" s="99" t="s">
        <v>6753</v>
      </c>
      <c r="DZ35" s="99" t="s">
        <v>6753</v>
      </c>
      <c r="EA35" s="99" t="s">
        <v>6753</v>
      </c>
      <c r="EB35" s="99" t="s">
        <v>6753</v>
      </c>
      <c r="EC35" s="99" t="s">
        <v>6753</v>
      </c>
      <c r="ED35" s="99" t="s">
        <v>6753</v>
      </c>
      <c r="EE35" s="99" t="s">
        <v>6753</v>
      </c>
      <c r="EF35" s="99" t="s">
        <v>6753</v>
      </c>
      <c r="EG35" s="99" t="s">
        <v>6753</v>
      </c>
      <c r="EH35" s="99" t="s">
        <v>6753</v>
      </c>
      <c r="EI35" s="99" t="s">
        <v>6753</v>
      </c>
      <c r="EJ35" s="99" t="s">
        <v>6753</v>
      </c>
      <c r="EK35" s="99" t="s">
        <v>6753</v>
      </c>
      <c r="EL35" s="99" t="s">
        <v>6753</v>
      </c>
      <c r="EM35" s="99" t="s">
        <v>6753</v>
      </c>
      <c r="EN35" s="99" t="s">
        <v>6753</v>
      </c>
      <c r="EO35" s="99" t="s">
        <v>6753</v>
      </c>
      <c r="EP35" s="99" t="s">
        <v>6753</v>
      </c>
      <c r="EQ35" s="99" t="s">
        <v>6753</v>
      </c>
      <c r="ER35" s="99" t="s">
        <v>6753</v>
      </c>
      <c r="ES35" s="99" t="s">
        <v>6753</v>
      </c>
      <c r="ET35" s="99" t="s">
        <v>6753</v>
      </c>
      <c r="EU35" s="99" t="s">
        <v>6753</v>
      </c>
      <c r="EV35" s="99" t="s">
        <v>6753</v>
      </c>
      <c r="EW35" s="99" t="s">
        <v>6753</v>
      </c>
      <c r="EX35" s="99" t="s">
        <v>6753</v>
      </c>
      <c r="EY35" s="99" t="s">
        <v>6753</v>
      </c>
      <c r="EZ35" s="99" t="s">
        <v>6753</v>
      </c>
      <c r="FA35" s="99" t="s">
        <v>6753</v>
      </c>
      <c r="FB35" s="99" t="s">
        <v>6753</v>
      </c>
      <c r="FC35" s="99" t="s">
        <v>6753</v>
      </c>
      <c r="FD35" s="99" t="s">
        <v>6753</v>
      </c>
      <c r="FE35" s="99" t="s">
        <v>6753</v>
      </c>
      <c r="FF35" s="99" t="s">
        <v>6753</v>
      </c>
      <c r="FG35" s="99" t="s">
        <v>6753</v>
      </c>
      <c r="FH35" s="99" t="s">
        <v>6753</v>
      </c>
      <c r="FI35" s="99" t="s">
        <v>6753</v>
      </c>
      <c r="FJ35" s="99" t="s">
        <v>6753</v>
      </c>
      <c r="FK35" s="99" t="s">
        <v>6753</v>
      </c>
      <c r="FL35" s="99" t="s">
        <v>6753</v>
      </c>
      <c r="FM35" s="99" t="s">
        <v>6753</v>
      </c>
      <c r="FN35" s="99" t="s">
        <v>6753</v>
      </c>
      <c r="FO35" s="99" t="s">
        <v>6753</v>
      </c>
      <c r="FP35" s="99" t="s">
        <v>6753</v>
      </c>
      <c r="FQ35" s="99" t="s">
        <v>6753</v>
      </c>
      <c r="FR35" s="99" t="s">
        <v>6753</v>
      </c>
      <c r="FS35" s="99" t="s">
        <v>6753</v>
      </c>
      <c r="FT35" s="99" t="s">
        <v>6753</v>
      </c>
      <c r="FU35" s="99" t="s">
        <v>6753</v>
      </c>
      <c r="FV35" s="99" t="s">
        <v>6753</v>
      </c>
      <c r="FW35" s="99" t="s">
        <v>6753</v>
      </c>
      <c r="FX35" s="99" t="s">
        <v>6753</v>
      </c>
      <c r="FY35" s="99" t="s">
        <v>6753</v>
      </c>
      <c r="FZ35" s="99" t="s">
        <v>6753</v>
      </c>
      <c r="GA35" s="99" t="s">
        <v>6753</v>
      </c>
      <c r="GB35" s="99" t="s">
        <v>6753</v>
      </c>
      <c r="GC35" s="99" t="s">
        <v>6753</v>
      </c>
      <c r="GD35" s="99" t="s">
        <v>6753</v>
      </c>
      <c r="GE35" s="99" t="s">
        <v>6753</v>
      </c>
      <c r="GF35" s="99" t="s">
        <v>5054</v>
      </c>
      <c r="GG35" s="99" t="s">
        <v>5054</v>
      </c>
      <c r="GH35" s="99" t="s">
        <v>5054</v>
      </c>
      <c r="GI35" s="115" t="s">
        <v>5054</v>
      </c>
    </row>
    <row r="36" spans="1:191" s="35" customFormat="1" ht="11.25" x14ac:dyDescent="0.2">
      <c r="A36" s="35" t="s">
        <v>3019</v>
      </c>
      <c r="B36" s="35" t="s">
        <v>5043</v>
      </c>
      <c r="C36" s="50" t="s">
        <v>3382</v>
      </c>
      <c r="D36" s="21" t="str">
        <f>IF(LEFT($I$1,1)="1",VLOOKUP($A36,PPI_IPI_PGA_PGAI!$A:$E,2,FALSE),IF(LEFT($I$1,1)="2",VLOOKUP($A36,PPI_IPI_PGA_PGAI!$A:$E,3,FALSE),IF(LEFT($I$1,1)="3",VLOOKUP($A36,PPI_IPI_PGA_PGAI!$A:$E,4,FALSE),VLOOKUP($A36,PPI_IPI_PGA_PGAI!$A:$E,5,FALSE))))</f>
        <v>Möbel</v>
      </c>
      <c r="E36" s="9">
        <v>1.1220000000000001</v>
      </c>
      <c r="G36" s="68">
        <v>95.433599999999998</v>
      </c>
      <c r="H36" s="68">
        <v>96.032200000000003</v>
      </c>
      <c r="I36" s="68">
        <v>96.032200000000003</v>
      </c>
      <c r="J36" s="68">
        <v>96.032200000000003</v>
      </c>
      <c r="K36" s="68">
        <v>96.306700000000006</v>
      </c>
      <c r="L36" s="68">
        <v>96.306700000000006</v>
      </c>
      <c r="M36" s="68">
        <v>96.306700000000006</v>
      </c>
      <c r="N36" s="68">
        <v>95.812299999999993</v>
      </c>
      <c r="O36" s="68">
        <v>95.812299999999993</v>
      </c>
      <c r="P36" s="68">
        <v>95.812299999999993</v>
      </c>
      <c r="Q36" s="68">
        <v>94.953400000000002</v>
      </c>
      <c r="R36" s="68">
        <v>94.953400000000002</v>
      </c>
      <c r="S36" s="68">
        <v>94.953400000000002</v>
      </c>
      <c r="T36" s="68">
        <v>94.785799999999995</v>
      </c>
      <c r="U36" s="68">
        <v>94.785799999999995</v>
      </c>
      <c r="V36" s="68">
        <v>94.785799999999995</v>
      </c>
      <c r="W36" s="68">
        <v>93.792900000000003</v>
      </c>
      <c r="X36" s="68">
        <v>93.792900000000003</v>
      </c>
      <c r="Y36" s="68">
        <v>93.792900000000003</v>
      </c>
      <c r="Z36" s="68">
        <v>93.906099999999995</v>
      </c>
      <c r="AA36" s="68">
        <v>93.906099999999995</v>
      </c>
      <c r="AB36" s="68">
        <v>93.906099999999995</v>
      </c>
      <c r="AC36" s="68">
        <v>93.999200000000002</v>
      </c>
      <c r="AD36" s="68">
        <v>93.999200000000002</v>
      </c>
      <c r="AE36" s="68">
        <v>93.999200000000002</v>
      </c>
      <c r="AF36" s="68">
        <v>93.9756</v>
      </c>
      <c r="AG36" s="68">
        <v>93.9756</v>
      </c>
      <c r="AH36" s="68">
        <v>93.9756</v>
      </c>
      <c r="AI36" s="68">
        <v>94.302000000000007</v>
      </c>
      <c r="AJ36" s="68">
        <v>94.302000000000007</v>
      </c>
      <c r="AK36" s="68">
        <v>94.302000000000007</v>
      </c>
      <c r="AL36" s="68">
        <v>94.797899999999998</v>
      </c>
      <c r="AM36" s="68">
        <v>94.797899999999998</v>
      </c>
      <c r="AN36" s="68">
        <v>94.797899999999998</v>
      </c>
      <c r="AO36" s="68">
        <v>94.646699999999996</v>
      </c>
      <c r="AP36" s="68">
        <v>94.646699999999996</v>
      </c>
      <c r="AQ36" s="68">
        <v>94.646699999999996</v>
      </c>
      <c r="AR36" s="68">
        <v>95.387699999999995</v>
      </c>
      <c r="AS36" s="68">
        <v>95.387699999999995</v>
      </c>
      <c r="AT36" s="68">
        <v>95.387699999999995</v>
      </c>
      <c r="AU36" s="68">
        <v>94.814700000000002</v>
      </c>
      <c r="AV36" s="68">
        <v>94.814700000000002</v>
      </c>
      <c r="AW36" s="68">
        <v>94.814700000000002</v>
      </c>
      <c r="AX36" s="68">
        <v>94.742800000000003</v>
      </c>
      <c r="AY36" s="68">
        <v>94.742800000000003</v>
      </c>
      <c r="AZ36" s="68">
        <v>94.742800000000003</v>
      </c>
      <c r="BA36" s="68">
        <v>94.603399999999993</v>
      </c>
      <c r="BB36" s="68">
        <v>94.603399999999993</v>
      </c>
      <c r="BC36" s="68">
        <v>94.603399999999993</v>
      </c>
      <c r="BD36" s="68">
        <v>94.719300000000004</v>
      </c>
      <c r="BE36" s="68">
        <v>94.719300000000004</v>
      </c>
      <c r="BF36" s="68">
        <v>94.719300000000004</v>
      </c>
      <c r="BG36" s="68">
        <v>91.014399999999995</v>
      </c>
      <c r="BH36" s="68">
        <v>91.014399999999995</v>
      </c>
      <c r="BI36" s="68">
        <v>91.014399999999995</v>
      </c>
      <c r="BJ36" s="68">
        <v>90.882000000000005</v>
      </c>
      <c r="BK36" s="68">
        <v>90.882000000000005</v>
      </c>
      <c r="BL36" s="68">
        <v>90.882000000000005</v>
      </c>
      <c r="BM36" s="68">
        <v>91.804599999999994</v>
      </c>
      <c r="BN36" s="68">
        <v>91.804599999999994</v>
      </c>
      <c r="BO36" s="68">
        <v>91.804599999999994</v>
      </c>
      <c r="BP36" s="68">
        <v>91.725399999999993</v>
      </c>
      <c r="BQ36" s="68">
        <v>91.725399999999993</v>
      </c>
      <c r="BR36" s="68">
        <v>91.725399999999993</v>
      </c>
      <c r="BS36" s="68">
        <v>91.588899999999995</v>
      </c>
      <c r="BT36" s="68">
        <v>91.588899999999995</v>
      </c>
      <c r="BU36" s="68">
        <v>91.588899999999995</v>
      </c>
      <c r="BV36" s="68">
        <v>91.591800000000006</v>
      </c>
      <c r="BW36" s="68">
        <v>91.591800000000006</v>
      </c>
      <c r="BX36" s="68">
        <v>91.591800000000006</v>
      </c>
      <c r="BY36" s="68">
        <v>91.781899999999993</v>
      </c>
      <c r="BZ36" s="68">
        <v>91.781899999999993</v>
      </c>
      <c r="CA36" s="68">
        <v>91.781899999999993</v>
      </c>
      <c r="CB36" s="68">
        <v>91.405500000000004</v>
      </c>
      <c r="CC36" s="68">
        <v>91.405500000000004</v>
      </c>
      <c r="CD36" s="68">
        <v>91.405500000000004</v>
      </c>
      <c r="CE36" s="68">
        <v>91.265500000000003</v>
      </c>
      <c r="CF36" s="68">
        <v>91.265500000000003</v>
      </c>
      <c r="CG36" s="68">
        <v>91.265500000000003</v>
      </c>
      <c r="CH36" s="68">
        <v>91.661699999999996</v>
      </c>
      <c r="CI36" s="68">
        <v>91.661699999999996</v>
      </c>
      <c r="CJ36" s="68">
        <v>91.661699999999996</v>
      </c>
      <c r="CK36" s="68">
        <v>93.140299999999996</v>
      </c>
      <c r="CL36" s="68">
        <v>93.140299999999996</v>
      </c>
      <c r="CM36" s="68">
        <v>93.140299999999996</v>
      </c>
      <c r="CN36" s="68">
        <v>93.493200000000002</v>
      </c>
      <c r="CO36" s="68">
        <v>93.493200000000002</v>
      </c>
      <c r="CP36" s="68">
        <v>93.493200000000002</v>
      </c>
      <c r="CQ36" s="68">
        <v>94.090699999999998</v>
      </c>
      <c r="CR36" s="68">
        <v>94.090699999999998</v>
      </c>
      <c r="CS36" s="68">
        <v>94.090699999999998</v>
      </c>
      <c r="CT36" s="68">
        <v>94.986500000000007</v>
      </c>
      <c r="CU36" s="68">
        <v>94.986500000000007</v>
      </c>
      <c r="CV36" s="68">
        <v>94.986500000000007</v>
      </c>
      <c r="CW36" s="68">
        <v>94.960800000000006</v>
      </c>
      <c r="CX36" s="68">
        <v>94.960800000000006</v>
      </c>
      <c r="CY36" s="68">
        <v>94.960800000000006</v>
      </c>
      <c r="CZ36" s="68">
        <v>94.804599999999994</v>
      </c>
      <c r="DA36" s="68">
        <v>94.804599999999994</v>
      </c>
      <c r="DB36" s="68">
        <v>94.804599999999994</v>
      </c>
      <c r="DC36" s="68">
        <v>94.956800000000001</v>
      </c>
      <c r="DD36" s="68">
        <v>94.956800000000001</v>
      </c>
      <c r="DE36" s="68">
        <v>94.956800000000001</v>
      </c>
      <c r="DF36" s="68">
        <v>95.475899999999996</v>
      </c>
      <c r="DG36" s="68">
        <v>95.475899999999996</v>
      </c>
      <c r="DH36" s="68">
        <v>95.475899999999996</v>
      </c>
      <c r="DI36" s="68">
        <v>95.258600000000001</v>
      </c>
      <c r="DJ36" s="68">
        <v>95.258600000000001</v>
      </c>
      <c r="DK36" s="68">
        <v>95.258600000000001</v>
      </c>
      <c r="DL36" s="68">
        <v>95.424800000000005</v>
      </c>
      <c r="DM36" s="68">
        <v>95.424800000000005</v>
      </c>
      <c r="DN36" s="68">
        <v>95.424800000000005</v>
      </c>
      <c r="DO36" s="68">
        <v>94.540599999999998</v>
      </c>
      <c r="DP36" s="68">
        <v>94.540599999999998</v>
      </c>
      <c r="DQ36" s="68">
        <v>94.540599999999998</v>
      </c>
      <c r="DR36" s="68">
        <v>94.563999999999993</v>
      </c>
      <c r="DS36" s="68">
        <v>94.563999999999993</v>
      </c>
      <c r="DT36" s="68">
        <v>94.563999999999993</v>
      </c>
      <c r="DU36" s="68">
        <v>94.617099999999994</v>
      </c>
      <c r="DV36" s="68">
        <v>94.617099999999994</v>
      </c>
      <c r="DW36" s="68">
        <v>94.617099999999994</v>
      </c>
      <c r="DX36" s="97">
        <v>94.846800000000002</v>
      </c>
      <c r="DY36" s="68">
        <v>94.846800000000002</v>
      </c>
      <c r="DZ36" s="68">
        <v>94.846800000000002</v>
      </c>
      <c r="EA36" s="68">
        <v>96.632300000000001</v>
      </c>
      <c r="EB36" s="68">
        <v>96.632300000000001</v>
      </c>
      <c r="EC36" s="68">
        <v>96.632300000000001</v>
      </c>
      <c r="ED36" s="68">
        <v>97.315299999999993</v>
      </c>
      <c r="EE36" s="68">
        <v>97.315299999999993</v>
      </c>
      <c r="EF36" s="68">
        <v>97.315299999999993</v>
      </c>
      <c r="EG36" s="68">
        <v>98.424000000000007</v>
      </c>
      <c r="EH36" s="68">
        <v>98.424000000000007</v>
      </c>
      <c r="EI36" s="68">
        <v>98.424000000000007</v>
      </c>
      <c r="EJ36" s="68">
        <v>98.594899999999996</v>
      </c>
      <c r="EK36" s="68">
        <v>98.594899999999996</v>
      </c>
      <c r="EL36" s="68">
        <v>98.594899999999996</v>
      </c>
      <c r="EM36" s="68">
        <v>99.741500000000002</v>
      </c>
      <c r="EN36" s="68">
        <v>99.741500000000002</v>
      </c>
      <c r="EO36" s="68">
        <v>99.741500000000002</v>
      </c>
      <c r="EP36" s="68">
        <v>100.3291</v>
      </c>
      <c r="EQ36" s="68">
        <v>100.3291</v>
      </c>
      <c r="ER36" s="68">
        <v>100.3291</v>
      </c>
      <c r="ES36" s="68">
        <v>101.2402</v>
      </c>
      <c r="ET36" s="68">
        <v>101.2402</v>
      </c>
      <c r="EU36" s="68">
        <v>101.2402</v>
      </c>
      <c r="EV36" s="68">
        <v>103.1236</v>
      </c>
      <c r="EW36" s="68">
        <v>103.1236</v>
      </c>
      <c r="EX36" s="68">
        <v>103.1236</v>
      </c>
      <c r="EY36" s="68">
        <v>104.0483</v>
      </c>
      <c r="EZ36" s="68">
        <v>104.0483</v>
      </c>
      <c r="FA36" s="68">
        <v>104.0483</v>
      </c>
      <c r="FB36" s="68">
        <v>103.58159999999999</v>
      </c>
      <c r="FC36" s="68">
        <v>103.58159999999999</v>
      </c>
      <c r="FD36" s="68">
        <v>103.58159999999999</v>
      </c>
      <c r="FE36" s="68">
        <v>103.3267</v>
      </c>
      <c r="FF36" s="68">
        <v>103.3267</v>
      </c>
      <c r="FG36" s="68">
        <v>103.3267</v>
      </c>
      <c r="FH36" s="68">
        <v>101.2427</v>
      </c>
      <c r="FI36" s="68">
        <v>101.2427</v>
      </c>
      <c r="FJ36" s="68">
        <v>101.2427</v>
      </c>
      <c r="FK36" s="68">
        <v>103.31189999999999</v>
      </c>
      <c r="FL36" s="68">
        <v>103.31189999999999</v>
      </c>
      <c r="FM36" s="68">
        <v>103.31189999999999</v>
      </c>
      <c r="FN36" s="68">
        <v>102.85680000000001</v>
      </c>
      <c r="FO36" s="68">
        <v>102.85680000000001</v>
      </c>
      <c r="FP36" s="68">
        <v>102.85680000000001</v>
      </c>
      <c r="FQ36" s="68">
        <v>101.31659999999999</v>
      </c>
      <c r="FR36" s="68">
        <v>101.31659999999999</v>
      </c>
      <c r="FS36" s="68">
        <v>101.31659999999999</v>
      </c>
      <c r="FT36" s="68">
        <v>101.00830000000001</v>
      </c>
      <c r="FU36" s="68">
        <v>101.00830000000001</v>
      </c>
      <c r="FV36" s="68">
        <v>101.00830000000001</v>
      </c>
      <c r="FW36" s="68">
        <v>101.902</v>
      </c>
      <c r="FX36" s="68">
        <v>101.902</v>
      </c>
      <c r="FY36" s="68">
        <v>101.902</v>
      </c>
      <c r="FZ36" s="68">
        <v>100.7256</v>
      </c>
      <c r="GA36" s="68">
        <v>100.7256</v>
      </c>
      <c r="GB36" s="68">
        <v>100.7256</v>
      </c>
      <c r="GC36" s="68">
        <v>100</v>
      </c>
      <c r="GD36" s="68">
        <v>100</v>
      </c>
      <c r="GE36" s="68">
        <v>100</v>
      </c>
      <c r="GF36" s="68">
        <v>99.8352</v>
      </c>
      <c r="GG36" s="68">
        <v>99.8352</v>
      </c>
      <c r="GH36" s="68">
        <v>99.8352</v>
      </c>
      <c r="GI36" s="67">
        <v>98.9148</v>
      </c>
    </row>
    <row r="37" spans="1:191" s="35" customFormat="1" ht="11.25" x14ac:dyDescent="0.2">
      <c r="A37" s="35" t="s">
        <v>3024</v>
      </c>
      <c r="B37" s="35" t="s">
        <v>5044</v>
      </c>
      <c r="C37" s="50" t="s">
        <v>3383</v>
      </c>
      <c r="D37" s="21" t="str">
        <f>IF(LEFT($I$1,1)="1",VLOOKUP($A37,PPI_IPI_PGA_PGAI!$A:$E,2,FALSE),IF(LEFT($I$1,1)="2",VLOOKUP($A37,PPI_IPI_PGA_PGAI!$A:$E,3,FALSE),IF(LEFT($I$1,1)="3",VLOOKUP($A37,PPI_IPI_PGA_PGAI!$A:$E,4,FALSE),VLOOKUP($A37,PPI_IPI_PGA_PGAI!$A:$E,5,FALSE))))</f>
        <v>Sonstige Produkte</v>
      </c>
      <c r="E37" s="9">
        <v>4.9325000000000001</v>
      </c>
      <c r="G37" s="68">
        <v>106.8659</v>
      </c>
      <c r="H37" s="68">
        <v>106.1687</v>
      </c>
      <c r="I37" s="68">
        <v>106.18040000000001</v>
      </c>
      <c r="J37" s="68">
        <v>106.18040000000001</v>
      </c>
      <c r="K37" s="68">
        <v>106.8032</v>
      </c>
      <c r="L37" s="68">
        <v>106.8429</v>
      </c>
      <c r="M37" s="68">
        <v>106.8429</v>
      </c>
      <c r="N37" s="68">
        <v>105.2602</v>
      </c>
      <c r="O37" s="68">
        <v>104.5759</v>
      </c>
      <c r="P37" s="68">
        <v>104.5759</v>
      </c>
      <c r="Q37" s="68">
        <v>102.2469</v>
      </c>
      <c r="R37" s="68">
        <v>102.3844</v>
      </c>
      <c r="S37" s="68">
        <v>102.3844</v>
      </c>
      <c r="T37" s="68">
        <v>103.5124</v>
      </c>
      <c r="U37" s="68">
        <v>103.23350000000001</v>
      </c>
      <c r="V37" s="68">
        <v>103.23350000000001</v>
      </c>
      <c r="W37" s="68">
        <v>101.0351</v>
      </c>
      <c r="X37" s="68">
        <v>101.0331</v>
      </c>
      <c r="Y37" s="68">
        <v>101.0331</v>
      </c>
      <c r="Z37" s="68">
        <v>101.0733</v>
      </c>
      <c r="AA37" s="68">
        <v>101.074</v>
      </c>
      <c r="AB37" s="68">
        <v>101.074</v>
      </c>
      <c r="AC37" s="68">
        <v>101.1123</v>
      </c>
      <c r="AD37" s="68">
        <v>101.1193</v>
      </c>
      <c r="AE37" s="68">
        <v>101.1193</v>
      </c>
      <c r="AF37" s="68">
        <v>99.972099999999998</v>
      </c>
      <c r="AG37" s="68">
        <v>100.0249</v>
      </c>
      <c r="AH37" s="68">
        <v>100.0249</v>
      </c>
      <c r="AI37" s="68">
        <v>100.2619</v>
      </c>
      <c r="AJ37" s="68">
        <v>100.2556</v>
      </c>
      <c r="AK37" s="68">
        <v>100.2556</v>
      </c>
      <c r="AL37" s="68">
        <v>100.60169999999999</v>
      </c>
      <c r="AM37" s="68">
        <v>100.6134</v>
      </c>
      <c r="AN37" s="68">
        <v>100.6134</v>
      </c>
      <c r="AO37" s="68">
        <v>99.916899999999998</v>
      </c>
      <c r="AP37" s="68">
        <v>99.912099999999995</v>
      </c>
      <c r="AQ37" s="68">
        <v>99.912099999999995</v>
      </c>
      <c r="AR37" s="68">
        <v>100.3167</v>
      </c>
      <c r="AS37" s="68">
        <v>100.3623</v>
      </c>
      <c r="AT37" s="68">
        <v>100.3623</v>
      </c>
      <c r="AU37" s="68">
        <v>99.312399999999997</v>
      </c>
      <c r="AV37" s="68">
        <v>99.313599999999994</v>
      </c>
      <c r="AW37" s="68">
        <v>99.313599999999994</v>
      </c>
      <c r="AX37" s="68">
        <v>98.967299999999994</v>
      </c>
      <c r="AY37" s="68">
        <v>98.9358</v>
      </c>
      <c r="AZ37" s="68">
        <v>98.9358</v>
      </c>
      <c r="BA37" s="68">
        <v>98.769300000000001</v>
      </c>
      <c r="BB37" s="68">
        <v>98.771299999999997</v>
      </c>
      <c r="BC37" s="68">
        <v>98.771299999999997</v>
      </c>
      <c r="BD37" s="68">
        <v>98.531300000000002</v>
      </c>
      <c r="BE37" s="68">
        <v>98.395300000000006</v>
      </c>
      <c r="BF37" s="68">
        <v>98.395300000000006</v>
      </c>
      <c r="BG37" s="68">
        <v>92.700400000000002</v>
      </c>
      <c r="BH37" s="68">
        <v>92.663300000000007</v>
      </c>
      <c r="BI37" s="68">
        <v>92.663300000000007</v>
      </c>
      <c r="BJ37" s="68">
        <v>91.4422</v>
      </c>
      <c r="BK37" s="68">
        <v>91.461399999999998</v>
      </c>
      <c r="BL37" s="68">
        <v>91.461399999999998</v>
      </c>
      <c r="BM37" s="68">
        <v>92.898600000000002</v>
      </c>
      <c r="BN37" s="68">
        <v>92.945300000000003</v>
      </c>
      <c r="BO37" s="68">
        <v>92.945300000000003</v>
      </c>
      <c r="BP37" s="68">
        <v>92.822800000000001</v>
      </c>
      <c r="BQ37" s="68">
        <v>93.041499999999999</v>
      </c>
      <c r="BR37" s="68">
        <v>93.162199999999999</v>
      </c>
      <c r="BS37" s="68">
        <v>93.228899999999996</v>
      </c>
      <c r="BT37" s="68">
        <v>93.206999999999994</v>
      </c>
      <c r="BU37" s="68">
        <v>93.397499999999994</v>
      </c>
      <c r="BV37" s="68">
        <v>92.970299999999995</v>
      </c>
      <c r="BW37" s="68">
        <v>92.797499999999999</v>
      </c>
      <c r="BX37" s="68">
        <v>92.700900000000004</v>
      </c>
      <c r="BY37" s="68">
        <v>92.683800000000005</v>
      </c>
      <c r="BZ37" s="68">
        <v>92.713700000000003</v>
      </c>
      <c r="CA37" s="68">
        <v>92.470100000000002</v>
      </c>
      <c r="CB37" s="68">
        <v>92.364800000000002</v>
      </c>
      <c r="CC37" s="68">
        <v>92.267600000000002</v>
      </c>
      <c r="CD37" s="68">
        <v>92.215299999999999</v>
      </c>
      <c r="CE37" s="68">
        <v>92.046999999999997</v>
      </c>
      <c r="CF37" s="68">
        <v>92.145700000000005</v>
      </c>
      <c r="CG37" s="68">
        <v>92.376300000000001</v>
      </c>
      <c r="CH37" s="68">
        <v>92.230099999999993</v>
      </c>
      <c r="CI37" s="68">
        <v>92.610100000000003</v>
      </c>
      <c r="CJ37" s="68">
        <v>93.278999999999996</v>
      </c>
      <c r="CK37" s="68">
        <v>94.195400000000006</v>
      </c>
      <c r="CL37" s="68">
        <v>94.353999999999999</v>
      </c>
      <c r="CM37" s="68">
        <v>94.638000000000005</v>
      </c>
      <c r="CN37" s="68">
        <v>94.447999999999993</v>
      </c>
      <c r="CO37" s="68">
        <v>94.450999999999993</v>
      </c>
      <c r="CP37" s="68">
        <v>94.319699999999997</v>
      </c>
      <c r="CQ37" s="68">
        <v>94.628100000000003</v>
      </c>
      <c r="CR37" s="68">
        <v>95.083399999999997</v>
      </c>
      <c r="CS37" s="68">
        <v>95.112899999999996</v>
      </c>
      <c r="CT37" s="68">
        <v>95.081100000000006</v>
      </c>
      <c r="CU37" s="68">
        <v>94.913600000000002</v>
      </c>
      <c r="CV37" s="68">
        <v>94.527199999999993</v>
      </c>
      <c r="CW37" s="68">
        <v>94.203400000000002</v>
      </c>
      <c r="CX37" s="68">
        <v>94.010900000000007</v>
      </c>
      <c r="CY37" s="68">
        <v>94.118200000000002</v>
      </c>
      <c r="CZ37" s="68">
        <v>93.970399999999998</v>
      </c>
      <c r="DA37" s="68">
        <v>93.996899999999997</v>
      </c>
      <c r="DB37" s="68">
        <v>94.142600000000002</v>
      </c>
      <c r="DC37" s="68">
        <v>94.251999999999995</v>
      </c>
      <c r="DD37" s="68">
        <v>94.295000000000002</v>
      </c>
      <c r="DE37" s="68">
        <v>94.035899999999998</v>
      </c>
      <c r="DF37" s="68">
        <v>94.0792</v>
      </c>
      <c r="DG37" s="68">
        <v>93.712599999999995</v>
      </c>
      <c r="DH37" s="68">
        <v>93.539599999999993</v>
      </c>
      <c r="DI37" s="68">
        <v>93.270899999999997</v>
      </c>
      <c r="DJ37" s="68">
        <v>93.355599999999995</v>
      </c>
      <c r="DK37" s="68">
        <v>93.552199999999999</v>
      </c>
      <c r="DL37" s="68">
        <v>93.417000000000002</v>
      </c>
      <c r="DM37" s="68">
        <v>93.250299999999996</v>
      </c>
      <c r="DN37" s="68">
        <v>92.900099999999995</v>
      </c>
      <c r="DO37" s="68">
        <v>92.199100000000001</v>
      </c>
      <c r="DP37" s="68">
        <v>92.095600000000005</v>
      </c>
      <c r="DQ37" s="68">
        <v>92.178399999999996</v>
      </c>
      <c r="DR37" s="68">
        <v>92.370400000000004</v>
      </c>
      <c r="DS37" s="68">
        <v>92.590699999999998</v>
      </c>
      <c r="DT37" s="68">
        <v>92.530799999999999</v>
      </c>
      <c r="DU37" s="68">
        <v>92.468100000000007</v>
      </c>
      <c r="DV37" s="68">
        <v>92.375699999999995</v>
      </c>
      <c r="DW37" s="68">
        <v>92.448899999999995</v>
      </c>
      <c r="DX37" s="97">
        <v>92.853300000000004</v>
      </c>
      <c r="DY37" s="68">
        <v>92.899600000000007</v>
      </c>
      <c r="DZ37" s="68">
        <v>93.055499999999995</v>
      </c>
      <c r="EA37" s="68">
        <v>93.722399999999993</v>
      </c>
      <c r="EB37" s="68">
        <v>94.075400000000002</v>
      </c>
      <c r="EC37" s="68">
        <v>94.175600000000003</v>
      </c>
      <c r="ED37" s="68">
        <v>94.192099999999996</v>
      </c>
      <c r="EE37" s="68">
        <v>94.1785</v>
      </c>
      <c r="EF37" s="68">
        <v>94.302400000000006</v>
      </c>
      <c r="EG37" s="68">
        <v>93.187100000000001</v>
      </c>
      <c r="EH37" s="68">
        <v>93.0989</v>
      </c>
      <c r="EI37" s="68">
        <v>92.890299999999996</v>
      </c>
      <c r="EJ37" s="68">
        <v>91.836799999999997</v>
      </c>
      <c r="EK37" s="68">
        <v>91.990200000000002</v>
      </c>
      <c r="EL37" s="68">
        <v>92.152799999999999</v>
      </c>
      <c r="EM37" s="68">
        <v>92.811400000000006</v>
      </c>
      <c r="EN37" s="68">
        <v>92.858099999999993</v>
      </c>
      <c r="EO37" s="68">
        <v>92.990799999999993</v>
      </c>
      <c r="EP37" s="68">
        <v>92.643100000000004</v>
      </c>
      <c r="EQ37" s="68">
        <v>92.640799999999999</v>
      </c>
      <c r="ER37" s="68">
        <v>92.542000000000002</v>
      </c>
      <c r="ES37" s="68">
        <v>94.087199999999996</v>
      </c>
      <c r="ET37" s="68">
        <v>94.362300000000005</v>
      </c>
      <c r="EU37" s="68">
        <v>94.403999999999996</v>
      </c>
      <c r="EV37" s="68">
        <v>94.923900000000003</v>
      </c>
      <c r="EW37" s="68">
        <v>95.244799999999998</v>
      </c>
      <c r="EX37" s="68">
        <v>95.106099999999998</v>
      </c>
      <c r="EY37" s="68">
        <v>95.625100000000003</v>
      </c>
      <c r="EZ37" s="68">
        <v>95.614999999999995</v>
      </c>
      <c r="FA37" s="68">
        <v>95.498599999999996</v>
      </c>
      <c r="FB37" s="68">
        <v>96.121899999999997</v>
      </c>
      <c r="FC37" s="68">
        <v>96.051599999999993</v>
      </c>
      <c r="FD37" s="68">
        <v>95.873500000000007</v>
      </c>
      <c r="FE37" s="68">
        <v>95.927899999999994</v>
      </c>
      <c r="FF37" s="68">
        <v>95.909199999999998</v>
      </c>
      <c r="FG37" s="68">
        <v>95.868399999999994</v>
      </c>
      <c r="FH37" s="68">
        <v>94.021900000000002</v>
      </c>
      <c r="FI37" s="68">
        <v>93.962000000000003</v>
      </c>
      <c r="FJ37" s="68">
        <v>94.032200000000003</v>
      </c>
      <c r="FK37" s="68">
        <v>97.363100000000003</v>
      </c>
      <c r="FL37" s="68">
        <v>97.4405</v>
      </c>
      <c r="FM37" s="68">
        <v>97.670699999999997</v>
      </c>
      <c r="FN37" s="68">
        <v>98.397199999999998</v>
      </c>
      <c r="FO37" s="68">
        <v>98.308499999999995</v>
      </c>
      <c r="FP37" s="68">
        <v>97.862499999999997</v>
      </c>
      <c r="FQ37" s="68">
        <v>97.270799999999994</v>
      </c>
      <c r="FR37" s="68">
        <v>97.314599999999999</v>
      </c>
      <c r="FS37" s="68">
        <v>97.314599999999999</v>
      </c>
      <c r="FT37" s="68">
        <v>99.287800000000004</v>
      </c>
      <c r="FU37" s="68">
        <v>99.228099999999998</v>
      </c>
      <c r="FV37" s="68">
        <v>99.301400000000001</v>
      </c>
      <c r="FW37" s="68">
        <v>100.5458</v>
      </c>
      <c r="FX37" s="68">
        <v>100.5017</v>
      </c>
      <c r="FY37" s="68">
        <v>100.3057</v>
      </c>
      <c r="FZ37" s="68">
        <v>98.121099999999998</v>
      </c>
      <c r="GA37" s="68">
        <v>98.200599999999994</v>
      </c>
      <c r="GB37" s="68">
        <v>98.092200000000005</v>
      </c>
      <c r="GC37" s="68">
        <v>100.077</v>
      </c>
      <c r="GD37" s="68">
        <v>100.0137</v>
      </c>
      <c r="GE37" s="68">
        <v>100</v>
      </c>
      <c r="GF37" s="68">
        <v>99.892300000000006</v>
      </c>
      <c r="GG37" s="68">
        <v>100.0103</v>
      </c>
      <c r="GH37" s="68">
        <v>99.879599999999996</v>
      </c>
      <c r="GI37" s="67">
        <v>99.6614</v>
      </c>
    </row>
    <row r="38" spans="1:191" s="35" customFormat="1" ht="11.25" x14ac:dyDescent="0.2">
      <c r="A38" s="35" t="s">
        <v>4769</v>
      </c>
      <c r="B38" s="35" t="s">
        <v>5045</v>
      </c>
      <c r="C38" s="50">
        <v>33</v>
      </c>
      <c r="D38" s="21" t="str">
        <f>IF(LEFT($I$1,1)="1",VLOOKUP($A38,PPI_IPI_PGA_PGAI!$A:$E,2,FALSE),IF(LEFT($I$1,1)="2",VLOOKUP($A38,PPI_IPI_PGA_PGAI!$A:$E,3,FALSE),IF(LEFT($I$1,1)="3",VLOOKUP($A38,PPI_IPI_PGA_PGAI!$A:$E,4,FALSE),VLOOKUP($A38,PPI_IPI_PGA_PGAI!$A:$E,5,FALSE))))</f>
        <v>Reparatur und Installation von Maschinen und Ausrüstungen</v>
      </c>
      <c r="E38" s="9">
        <v>1.2412000000000001</v>
      </c>
      <c r="G38" s="75" t="s">
        <v>6753</v>
      </c>
      <c r="H38" s="75" t="s">
        <v>6753</v>
      </c>
      <c r="I38" s="75" t="s">
        <v>6753</v>
      </c>
      <c r="J38" s="75" t="s">
        <v>6753</v>
      </c>
      <c r="K38" s="75" t="s">
        <v>6753</v>
      </c>
      <c r="L38" s="75" t="s">
        <v>6753</v>
      </c>
      <c r="M38" s="75" t="s">
        <v>6753</v>
      </c>
      <c r="N38" s="75" t="s">
        <v>6753</v>
      </c>
      <c r="O38" s="75" t="s">
        <v>6753</v>
      </c>
      <c r="P38" s="75" t="s">
        <v>6753</v>
      </c>
      <c r="Q38" s="75" t="s">
        <v>6753</v>
      </c>
      <c r="R38" s="75" t="s">
        <v>6753</v>
      </c>
      <c r="S38" s="75" t="s">
        <v>6753</v>
      </c>
      <c r="T38" s="75" t="s">
        <v>6753</v>
      </c>
      <c r="U38" s="75" t="s">
        <v>6753</v>
      </c>
      <c r="V38" s="75" t="s">
        <v>6753</v>
      </c>
      <c r="W38" s="75" t="s">
        <v>6753</v>
      </c>
      <c r="X38" s="75" t="s">
        <v>6753</v>
      </c>
      <c r="Y38" s="75" t="s">
        <v>6753</v>
      </c>
      <c r="Z38" s="75" t="s">
        <v>6753</v>
      </c>
      <c r="AA38" s="75" t="s">
        <v>6753</v>
      </c>
      <c r="AB38" s="75" t="s">
        <v>6753</v>
      </c>
      <c r="AC38" s="75" t="s">
        <v>6753</v>
      </c>
      <c r="AD38" s="75" t="s">
        <v>6753</v>
      </c>
      <c r="AE38" s="75" t="s">
        <v>6753</v>
      </c>
      <c r="AF38" s="75" t="s">
        <v>6753</v>
      </c>
      <c r="AG38" s="75" t="s">
        <v>6753</v>
      </c>
      <c r="AH38" s="75" t="s">
        <v>6753</v>
      </c>
      <c r="AI38" s="75" t="s">
        <v>6753</v>
      </c>
      <c r="AJ38" s="75" t="s">
        <v>6753</v>
      </c>
      <c r="AK38" s="75" t="s">
        <v>6753</v>
      </c>
      <c r="AL38" s="75" t="s">
        <v>6753</v>
      </c>
      <c r="AM38" s="75" t="s">
        <v>6753</v>
      </c>
      <c r="AN38" s="75" t="s">
        <v>6753</v>
      </c>
      <c r="AO38" s="75" t="s">
        <v>6753</v>
      </c>
      <c r="AP38" s="75" t="s">
        <v>6753</v>
      </c>
      <c r="AQ38" s="75" t="s">
        <v>6753</v>
      </c>
      <c r="AR38" s="75" t="s">
        <v>6753</v>
      </c>
      <c r="AS38" s="75" t="s">
        <v>6753</v>
      </c>
      <c r="AT38" s="75" t="s">
        <v>6753</v>
      </c>
      <c r="AU38" s="75" t="s">
        <v>6753</v>
      </c>
      <c r="AV38" s="75" t="s">
        <v>6753</v>
      </c>
      <c r="AW38" s="75" t="s">
        <v>6753</v>
      </c>
      <c r="AX38" s="75" t="s">
        <v>6753</v>
      </c>
      <c r="AY38" s="75" t="s">
        <v>6753</v>
      </c>
      <c r="AZ38" s="75" t="s">
        <v>6753</v>
      </c>
      <c r="BA38" s="75" t="s">
        <v>6753</v>
      </c>
      <c r="BB38" s="75" t="s">
        <v>6753</v>
      </c>
      <c r="BC38" s="75" t="s">
        <v>6753</v>
      </c>
      <c r="BD38" s="75" t="s">
        <v>6753</v>
      </c>
      <c r="BE38" s="75" t="s">
        <v>6753</v>
      </c>
      <c r="BF38" s="75" t="s">
        <v>6753</v>
      </c>
      <c r="BG38" s="75" t="s">
        <v>6753</v>
      </c>
      <c r="BH38" s="75" t="s">
        <v>6753</v>
      </c>
      <c r="BI38" s="75" t="s">
        <v>6753</v>
      </c>
      <c r="BJ38" s="75" t="s">
        <v>6753</v>
      </c>
      <c r="BK38" s="75" t="s">
        <v>6753</v>
      </c>
      <c r="BL38" s="75" t="s">
        <v>6753</v>
      </c>
      <c r="BM38" s="75" t="s">
        <v>6753</v>
      </c>
      <c r="BN38" s="75" t="s">
        <v>6753</v>
      </c>
      <c r="BO38" s="75" t="s">
        <v>6753</v>
      </c>
      <c r="BP38" s="75" t="s">
        <v>6753</v>
      </c>
      <c r="BQ38" s="75" t="s">
        <v>6753</v>
      </c>
      <c r="BR38" s="75" t="s">
        <v>6753</v>
      </c>
      <c r="BS38" s="75" t="s">
        <v>6753</v>
      </c>
      <c r="BT38" s="75" t="s">
        <v>6753</v>
      </c>
      <c r="BU38" s="75" t="s">
        <v>6753</v>
      </c>
      <c r="BV38" s="75" t="s">
        <v>6753</v>
      </c>
      <c r="BW38" s="75" t="s">
        <v>6753</v>
      </c>
      <c r="BX38" s="75" t="s">
        <v>6753</v>
      </c>
      <c r="BY38" s="75" t="s">
        <v>6753</v>
      </c>
      <c r="BZ38" s="75" t="s">
        <v>6753</v>
      </c>
      <c r="CA38" s="75" t="s">
        <v>6753</v>
      </c>
      <c r="CB38" s="75" t="s">
        <v>6753</v>
      </c>
      <c r="CC38" s="75" t="s">
        <v>6753</v>
      </c>
      <c r="CD38" s="75" t="s">
        <v>6753</v>
      </c>
      <c r="CE38" s="75" t="s">
        <v>6753</v>
      </c>
      <c r="CF38" s="75" t="s">
        <v>6753</v>
      </c>
      <c r="CG38" s="75" t="s">
        <v>6753</v>
      </c>
      <c r="CH38" s="75" t="s">
        <v>6753</v>
      </c>
      <c r="CI38" s="75" t="s">
        <v>6753</v>
      </c>
      <c r="CJ38" s="75" t="s">
        <v>6753</v>
      </c>
      <c r="CK38" s="75" t="s">
        <v>6753</v>
      </c>
      <c r="CL38" s="75" t="s">
        <v>6753</v>
      </c>
      <c r="CM38" s="75" t="s">
        <v>6753</v>
      </c>
      <c r="CN38" s="75" t="s">
        <v>6753</v>
      </c>
      <c r="CO38" s="75" t="s">
        <v>6753</v>
      </c>
      <c r="CP38" s="75" t="s">
        <v>6753</v>
      </c>
      <c r="CQ38" s="75" t="s">
        <v>6753</v>
      </c>
      <c r="CR38" s="75" t="s">
        <v>6753</v>
      </c>
      <c r="CS38" s="75" t="s">
        <v>6753</v>
      </c>
      <c r="CT38" s="75" t="s">
        <v>6753</v>
      </c>
      <c r="CU38" s="75" t="s">
        <v>6753</v>
      </c>
      <c r="CV38" s="75" t="s">
        <v>6753</v>
      </c>
      <c r="CW38" s="75" t="s">
        <v>6753</v>
      </c>
      <c r="CX38" s="75" t="s">
        <v>6753</v>
      </c>
      <c r="CY38" s="75" t="s">
        <v>6753</v>
      </c>
      <c r="CZ38" s="75" t="s">
        <v>6753</v>
      </c>
      <c r="DA38" s="75" t="s">
        <v>6753</v>
      </c>
      <c r="DB38" s="75" t="s">
        <v>6753</v>
      </c>
      <c r="DC38" s="75" t="s">
        <v>6753</v>
      </c>
      <c r="DD38" s="75" t="s">
        <v>6753</v>
      </c>
      <c r="DE38" s="75" t="s">
        <v>6753</v>
      </c>
      <c r="DF38" s="75" t="s">
        <v>6753</v>
      </c>
      <c r="DG38" s="75" t="s">
        <v>6753</v>
      </c>
      <c r="DH38" s="75" t="s">
        <v>6753</v>
      </c>
      <c r="DI38" s="75" t="s">
        <v>6753</v>
      </c>
      <c r="DJ38" s="75" t="s">
        <v>6753</v>
      </c>
      <c r="DK38" s="75" t="s">
        <v>6753</v>
      </c>
      <c r="DL38" s="75" t="s">
        <v>6753</v>
      </c>
      <c r="DM38" s="75" t="s">
        <v>6753</v>
      </c>
      <c r="DN38" s="75" t="s">
        <v>6753</v>
      </c>
      <c r="DO38" s="75" t="s">
        <v>6753</v>
      </c>
      <c r="DP38" s="75" t="s">
        <v>6753</v>
      </c>
      <c r="DQ38" s="75" t="s">
        <v>6753</v>
      </c>
      <c r="DR38" s="75" t="s">
        <v>6753</v>
      </c>
      <c r="DS38" s="75" t="s">
        <v>6753</v>
      </c>
      <c r="DT38" s="75" t="s">
        <v>6753</v>
      </c>
      <c r="DU38" s="75" t="s">
        <v>6753</v>
      </c>
      <c r="DV38" s="75" t="s">
        <v>6753</v>
      </c>
      <c r="DW38" s="96">
        <v>95.136300000000006</v>
      </c>
      <c r="DX38" s="97">
        <v>95.136300000000006</v>
      </c>
      <c r="DY38" s="68">
        <v>95.136300000000006</v>
      </c>
      <c r="DZ38" s="68">
        <v>95.211600000000004</v>
      </c>
      <c r="EA38" s="68">
        <v>95.253699999999995</v>
      </c>
      <c r="EB38" s="68">
        <v>95.253699999999995</v>
      </c>
      <c r="EC38" s="68">
        <v>95.253699999999995</v>
      </c>
      <c r="ED38" s="68">
        <v>95.253699999999995</v>
      </c>
      <c r="EE38" s="68">
        <v>95.253699999999995</v>
      </c>
      <c r="EF38" s="68">
        <v>95.2423</v>
      </c>
      <c r="EG38" s="68">
        <v>95.2423</v>
      </c>
      <c r="EH38" s="68">
        <v>95.2423</v>
      </c>
      <c r="EI38" s="68">
        <v>95.2423</v>
      </c>
      <c r="EJ38" s="68">
        <v>95.2423</v>
      </c>
      <c r="EK38" s="68">
        <v>95.2423</v>
      </c>
      <c r="EL38" s="68">
        <v>95.252799999999993</v>
      </c>
      <c r="EM38" s="68">
        <v>95.433599999999998</v>
      </c>
      <c r="EN38" s="68">
        <v>95.433599999999998</v>
      </c>
      <c r="EO38" s="68">
        <v>95.433599999999998</v>
      </c>
      <c r="EP38" s="68">
        <v>95.433599999999998</v>
      </c>
      <c r="EQ38" s="68">
        <v>95.433599999999998</v>
      </c>
      <c r="ER38" s="68">
        <v>95.444000000000003</v>
      </c>
      <c r="ES38" s="68">
        <v>95.808099999999996</v>
      </c>
      <c r="ET38" s="68">
        <v>95.808099999999996</v>
      </c>
      <c r="EU38" s="68">
        <v>95.808099999999996</v>
      </c>
      <c r="EV38" s="68">
        <v>95.808099999999996</v>
      </c>
      <c r="EW38" s="68">
        <v>95.808099999999996</v>
      </c>
      <c r="EX38" s="68">
        <v>96.785300000000007</v>
      </c>
      <c r="EY38" s="68">
        <v>97.604399999999998</v>
      </c>
      <c r="EZ38" s="68">
        <v>97.604399999999998</v>
      </c>
      <c r="FA38" s="68">
        <v>97.604399999999998</v>
      </c>
      <c r="FB38" s="68">
        <v>97.604399999999998</v>
      </c>
      <c r="FC38" s="68">
        <v>97.604399999999998</v>
      </c>
      <c r="FD38" s="68">
        <v>97.768500000000003</v>
      </c>
      <c r="FE38" s="68">
        <v>97.7988</v>
      </c>
      <c r="FF38" s="68">
        <v>97.7988</v>
      </c>
      <c r="FG38" s="68">
        <v>97.7988</v>
      </c>
      <c r="FH38" s="68">
        <v>97.7988</v>
      </c>
      <c r="FI38" s="68">
        <v>97.7988</v>
      </c>
      <c r="FJ38" s="68">
        <v>98.271799999999999</v>
      </c>
      <c r="FK38" s="68">
        <v>98.505600000000001</v>
      </c>
      <c r="FL38" s="68">
        <v>98.505600000000001</v>
      </c>
      <c r="FM38" s="68">
        <v>98.505600000000001</v>
      </c>
      <c r="FN38" s="68">
        <v>98.505600000000001</v>
      </c>
      <c r="FO38" s="68">
        <v>98.505600000000001</v>
      </c>
      <c r="FP38" s="68">
        <v>98.647400000000005</v>
      </c>
      <c r="FQ38" s="68">
        <v>98.751300000000001</v>
      </c>
      <c r="FR38" s="68">
        <v>98.751300000000001</v>
      </c>
      <c r="FS38" s="68">
        <v>98.751300000000001</v>
      </c>
      <c r="FT38" s="68">
        <v>98.751300000000001</v>
      </c>
      <c r="FU38" s="68">
        <v>98.751300000000001</v>
      </c>
      <c r="FV38" s="68">
        <v>99.121499999999997</v>
      </c>
      <c r="FW38" s="68">
        <v>99.983800000000002</v>
      </c>
      <c r="FX38" s="68">
        <v>99.983800000000002</v>
      </c>
      <c r="FY38" s="68">
        <v>99.983800000000002</v>
      </c>
      <c r="FZ38" s="68">
        <v>99.983800000000002</v>
      </c>
      <c r="GA38" s="68">
        <v>99.983800000000002</v>
      </c>
      <c r="GB38" s="68">
        <v>100</v>
      </c>
      <c r="GC38" s="68">
        <v>100</v>
      </c>
      <c r="GD38" s="68">
        <v>100</v>
      </c>
      <c r="GE38" s="68">
        <v>100</v>
      </c>
      <c r="GF38" s="68">
        <v>100</v>
      </c>
      <c r="GG38" s="68">
        <v>100</v>
      </c>
      <c r="GH38" s="68">
        <v>100.2467</v>
      </c>
      <c r="GI38" s="67">
        <v>100.547</v>
      </c>
    </row>
    <row r="39" spans="1:191" s="35" customFormat="1" ht="11.25" x14ac:dyDescent="0.2">
      <c r="A39" s="35" t="s">
        <v>3034</v>
      </c>
      <c r="B39" s="35" t="s">
        <v>5046</v>
      </c>
      <c r="C39" s="50" t="s">
        <v>26</v>
      </c>
      <c r="D39" s="20" t="str">
        <f>IF(LEFT($I$1,1)="1",VLOOKUP($A39,PPI_IPI_PGA_PGAI!$A:$E,2,FALSE),IF(LEFT($I$1,1)="2",VLOOKUP($A39,PPI_IPI_PGA_PGAI!$A:$E,3,FALSE),IF(LEFT($I$1,1)="3",VLOOKUP($A39,PPI_IPI_PGA_PGAI!$A:$E,4,FALSE),VLOOKUP($A39,PPI_IPI_PGA_PGAI!$A:$E,5,FALSE))))</f>
        <v>Energieversorgung (Elektrizität und Gas)</v>
      </c>
      <c r="E39" s="9">
        <v>4.2161999999999997</v>
      </c>
      <c r="G39" s="68">
        <v>62.0871</v>
      </c>
      <c r="H39" s="68">
        <v>62.761400000000002</v>
      </c>
      <c r="I39" s="68">
        <v>62.951000000000001</v>
      </c>
      <c r="J39" s="68">
        <v>62.951000000000001</v>
      </c>
      <c r="K39" s="68">
        <v>62.951000000000001</v>
      </c>
      <c r="L39" s="68">
        <v>62.951000000000001</v>
      </c>
      <c r="M39" s="68">
        <v>62.951000000000001</v>
      </c>
      <c r="N39" s="68">
        <v>62.951000000000001</v>
      </c>
      <c r="O39" s="68">
        <v>63.103900000000003</v>
      </c>
      <c r="P39" s="68">
        <v>63.103900000000003</v>
      </c>
      <c r="Q39" s="68">
        <v>63.185499999999998</v>
      </c>
      <c r="R39" s="68">
        <v>63.202800000000003</v>
      </c>
      <c r="S39" s="68">
        <v>63.202800000000003</v>
      </c>
      <c r="T39" s="68">
        <v>63.002299999999998</v>
      </c>
      <c r="U39" s="68">
        <v>63.543100000000003</v>
      </c>
      <c r="V39" s="68">
        <v>63.543100000000003</v>
      </c>
      <c r="W39" s="68">
        <v>63.543100000000003</v>
      </c>
      <c r="X39" s="68">
        <v>63.543100000000003</v>
      </c>
      <c r="Y39" s="68">
        <v>63.543100000000003</v>
      </c>
      <c r="Z39" s="68">
        <v>63.6633</v>
      </c>
      <c r="AA39" s="68">
        <v>63.6633</v>
      </c>
      <c r="AB39" s="68">
        <v>63.6633</v>
      </c>
      <c r="AC39" s="68">
        <v>63.55</v>
      </c>
      <c r="AD39" s="68">
        <v>63.55</v>
      </c>
      <c r="AE39" s="68">
        <v>63.55</v>
      </c>
      <c r="AF39" s="68">
        <v>62.996000000000002</v>
      </c>
      <c r="AG39" s="68">
        <v>62.953200000000002</v>
      </c>
      <c r="AH39" s="68">
        <v>62.953200000000002</v>
      </c>
      <c r="AI39" s="68">
        <v>62.956400000000002</v>
      </c>
      <c r="AJ39" s="68">
        <v>62.956400000000002</v>
      </c>
      <c r="AK39" s="68">
        <v>62.948799999999999</v>
      </c>
      <c r="AL39" s="68">
        <v>62.948799999999999</v>
      </c>
      <c r="AM39" s="68">
        <v>62.948799999999999</v>
      </c>
      <c r="AN39" s="68">
        <v>62.948799999999999</v>
      </c>
      <c r="AO39" s="68">
        <v>62.944000000000003</v>
      </c>
      <c r="AP39" s="68">
        <v>63.029200000000003</v>
      </c>
      <c r="AQ39" s="68">
        <v>63.029200000000003</v>
      </c>
      <c r="AR39" s="68">
        <v>63.404200000000003</v>
      </c>
      <c r="AS39" s="68">
        <v>63.415500000000002</v>
      </c>
      <c r="AT39" s="68">
        <v>63.417499999999997</v>
      </c>
      <c r="AU39" s="68">
        <v>63.713999999999999</v>
      </c>
      <c r="AV39" s="68">
        <v>63.744799999999998</v>
      </c>
      <c r="AW39" s="68">
        <v>63.744799999999998</v>
      </c>
      <c r="AX39" s="68">
        <v>63.744500000000002</v>
      </c>
      <c r="AY39" s="68">
        <v>63.744500000000002</v>
      </c>
      <c r="AZ39" s="68">
        <v>63.744500000000002</v>
      </c>
      <c r="BA39" s="68">
        <v>63.670400000000001</v>
      </c>
      <c r="BB39" s="68">
        <v>63.670400000000001</v>
      </c>
      <c r="BC39" s="68">
        <v>63.670400000000001</v>
      </c>
      <c r="BD39" s="68">
        <v>65.078199999999995</v>
      </c>
      <c r="BE39" s="68">
        <v>64.2577</v>
      </c>
      <c r="BF39" s="68">
        <v>64.205699999999993</v>
      </c>
      <c r="BG39" s="68">
        <v>64.059399999999997</v>
      </c>
      <c r="BH39" s="68">
        <v>64.059399999999997</v>
      </c>
      <c r="BI39" s="68">
        <v>63.983400000000003</v>
      </c>
      <c r="BJ39" s="68">
        <v>63.952800000000003</v>
      </c>
      <c r="BK39" s="68">
        <v>63.952800000000003</v>
      </c>
      <c r="BL39" s="68">
        <v>63.850299999999997</v>
      </c>
      <c r="BM39" s="68">
        <v>63.232399999999998</v>
      </c>
      <c r="BN39" s="68">
        <v>63.1751</v>
      </c>
      <c r="BO39" s="68">
        <v>63.1751</v>
      </c>
      <c r="BP39" s="68">
        <v>63.630699999999997</v>
      </c>
      <c r="BQ39" s="68">
        <v>63.533299999999997</v>
      </c>
      <c r="BR39" s="68">
        <v>63.533299999999997</v>
      </c>
      <c r="BS39" s="68">
        <v>63.4114</v>
      </c>
      <c r="BT39" s="68">
        <v>63.4114</v>
      </c>
      <c r="BU39" s="68">
        <v>63.382599999999996</v>
      </c>
      <c r="BV39" s="68">
        <v>63.316899999999997</v>
      </c>
      <c r="BW39" s="68">
        <v>63.316899999999997</v>
      </c>
      <c r="BX39" s="68">
        <v>63.316899999999997</v>
      </c>
      <c r="BY39" s="68">
        <v>62.927799999999998</v>
      </c>
      <c r="BZ39" s="68">
        <v>62.927799999999998</v>
      </c>
      <c r="CA39" s="68">
        <v>62.927799999999998</v>
      </c>
      <c r="CB39" s="68">
        <v>62.690100000000001</v>
      </c>
      <c r="CC39" s="68">
        <v>62.1051</v>
      </c>
      <c r="CD39" s="68">
        <v>62.1051</v>
      </c>
      <c r="CE39" s="68">
        <v>62.202800000000003</v>
      </c>
      <c r="CF39" s="68">
        <v>62.313099999999999</v>
      </c>
      <c r="CG39" s="68">
        <v>62.313099999999999</v>
      </c>
      <c r="CH39" s="68">
        <v>62.313099999999999</v>
      </c>
      <c r="CI39" s="68">
        <v>62.313099999999999</v>
      </c>
      <c r="CJ39" s="68">
        <v>62.313099999999999</v>
      </c>
      <c r="CK39" s="68">
        <v>62.430599999999998</v>
      </c>
      <c r="CL39" s="68">
        <v>62.430599999999998</v>
      </c>
      <c r="CM39" s="68">
        <v>62.430599999999998</v>
      </c>
      <c r="CN39" s="68">
        <v>63.924199999999999</v>
      </c>
      <c r="CO39" s="68">
        <v>63.606200000000001</v>
      </c>
      <c r="CP39" s="68">
        <v>63.606200000000001</v>
      </c>
      <c r="CQ39" s="68">
        <v>63.606200000000001</v>
      </c>
      <c r="CR39" s="68">
        <v>63.606200000000001</v>
      </c>
      <c r="CS39" s="68">
        <v>63.606200000000001</v>
      </c>
      <c r="CT39" s="68">
        <v>63.685000000000002</v>
      </c>
      <c r="CU39" s="68">
        <v>63.685000000000002</v>
      </c>
      <c r="CV39" s="68">
        <v>63.685000000000002</v>
      </c>
      <c r="CW39" s="68">
        <v>64.470299999999995</v>
      </c>
      <c r="CX39" s="68">
        <v>64.470299999999995</v>
      </c>
      <c r="CY39" s="68">
        <v>64.470299999999995</v>
      </c>
      <c r="CZ39" s="68">
        <v>65.003900000000002</v>
      </c>
      <c r="DA39" s="68">
        <v>64.909599999999998</v>
      </c>
      <c r="DB39" s="68">
        <v>64.909599999999998</v>
      </c>
      <c r="DC39" s="68">
        <v>64.823599999999999</v>
      </c>
      <c r="DD39" s="68">
        <v>64.823599999999999</v>
      </c>
      <c r="DE39" s="68">
        <v>64.823599999999999</v>
      </c>
      <c r="DF39" s="68">
        <v>64.7881</v>
      </c>
      <c r="DG39" s="68">
        <v>64.7881</v>
      </c>
      <c r="DH39" s="68">
        <v>64.7881</v>
      </c>
      <c r="DI39" s="68">
        <v>64.375200000000007</v>
      </c>
      <c r="DJ39" s="68">
        <v>64.375200000000007</v>
      </c>
      <c r="DK39" s="68">
        <v>64.375200000000007</v>
      </c>
      <c r="DL39" s="68">
        <v>63.606499999999997</v>
      </c>
      <c r="DM39" s="68">
        <v>63.695700000000002</v>
      </c>
      <c r="DN39" s="68">
        <v>63.695700000000002</v>
      </c>
      <c r="DO39" s="68">
        <v>63.617600000000003</v>
      </c>
      <c r="DP39" s="68">
        <v>63.497100000000003</v>
      </c>
      <c r="DQ39" s="68">
        <v>63.497100000000003</v>
      </c>
      <c r="DR39" s="68">
        <v>63.470100000000002</v>
      </c>
      <c r="DS39" s="68">
        <v>63.470100000000002</v>
      </c>
      <c r="DT39" s="68">
        <v>63.470100000000002</v>
      </c>
      <c r="DU39" s="68">
        <v>63.065100000000001</v>
      </c>
      <c r="DV39" s="68">
        <v>63.065100000000001</v>
      </c>
      <c r="DW39" s="68">
        <v>63.065100000000001</v>
      </c>
      <c r="DX39" s="97">
        <v>63.180700000000002</v>
      </c>
      <c r="DY39" s="68">
        <v>63.354300000000002</v>
      </c>
      <c r="DZ39" s="68">
        <v>63.381100000000004</v>
      </c>
      <c r="EA39" s="68">
        <v>63.2913</v>
      </c>
      <c r="EB39" s="68">
        <v>63.2913</v>
      </c>
      <c r="EC39" s="68">
        <v>63.2913</v>
      </c>
      <c r="ED39" s="68">
        <v>63.342300000000002</v>
      </c>
      <c r="EE39" s="68">
        <v>63.342300000000002</v>
      </c>
      <c r="EF39" s="68">
        <v>63.342300000000002</v>
      </c>
      <c r="EG39" s="68">
        <v>64.849299999999999</v>
      </c>
      <c r="EH39" s="68">
        <v>65.251999999999995</v>
      </c>
      <c r="EI39" s="68">
        <v>65.251999999999995</v>
      </c>
      <c r="EJ39" s="68">
        <v>69.428700000000006</v>
      </c>
      <c r="EK39" s="68">
        <v>70.316699999999997</v>
      </c>
      <c r="EL39" s="68">
        <v>70.587500000000006</v>
      </c>
      <c r="EM39" s="68">
        <v>70.637900000000002</v>
      </c>
      <c r="EN39" s="68">
        <v>71.384699999999995</v>
      </c>
      <c r="EO39" s="68">
        <v>72.116100000000003</v>
      </c>
      <c r="EP39" s="68">
        <v>73.468400000000003</v>
      </c>
      <c r="EQ39" s="68">
        <v>73.661100000000005</v>
      </c>
      <c r="ER39" s="68">
        <v>73.773700000000005</v>
      </c>
      <c r="ES39" s="68">
        <v>77.174999999999997</v>
      </c>
      <c r="ET39" s="68">
        <v>77.449399999999997</v>
      </c>
      <c r="EU39" s="68">
        <v>77.449399999999997</v>
      </c>
      <c r="EV39" s="68">
        <v>85.858400000000003</v>
      </c>
      <c r="EW39" s="68">
        <v>90.113500000000002</v>
      </c>
      <c r="EX39" s="68">
        <v>89.876999999999995</v>
      </c>
      <c r="EY39" s="68">
        <v>89.2637</v>
      </c>
      <c r="EZ39" s="68">
        <v>101.7383</v>
      </c>
      <c r="FA39" s="68">
        <v>101.7081</v>
      </c>
      <c r="FB39" s="68">
        <v>100.8261</v>
      </c>
      <c r="FC39" s="68">
        <v>99.869200000000006</v>
      </c>
      <c r="FD39" s="68">
        <v>99.895899999999997</v>
      </c>
      <c r="FE39" s="68">
        <v>99.4876</v>
      </c>
      <c r="FF39" s="68">
        <v>98.643199999999993</v>
      </c>
      <c r="FG39" s="68">
        <v>98.643199999999993</v>
      </c>
      <c r="FH39" s="68">
        <v>104.0735</v>
      </c>
      <c r="FI39" s="68">
        <v>104.8633</v>
      </c>
      <c r="FJ39" s="68">
        <v>104.8175</v>
      </c>
      <c r="FK39" s="68">
        <v>103.611</v>
      </c>
      <c r="FL39" s="68">
        <v>109.80970000000001</v>
      </c>
      <c r="FM39" s="68">
        <v>109.7985</v>
      </c>
      <c r="FN39" s="68">
        <v>109.7754</v>
      </c>
      <c r="FO39" s="68">
        <v>109.02509999999999</v>
      </c>
      <c r="FP39" s="68">
        <v>109.02509999999999</v>
      </c>
      <c r="FQ39" s="68">
        <v>108.52719999999999</v>
      </c>
      <c r="FR39" s="68">
        <v>108.1999</v>
      </c>
      <c r="FS39" s="68">
        <v>108.1999</v>
      </c>
      <c r="FT39" s="68">
        <v>103.9924</v>
      </c>
      <c r="FU39" s="68">
        <v>105.60299999999999</v>
      </c>
      <c r="FV39" s="68">
        <v>105.60299999999999</v>
      </c>
      <c r="FW39" s="68">
        <v>105.49160000000001</v>
      </c>
      <c r="FX39" s="68">
        <v>101.37560000000001</v>
      </c>
      <c r="FY39" s="68">
        <v>101.28660000000001</v>
      </c>
      <c r="FZ39" s="68">
        <v>101.2243</v>
      </c>
      <c r="GA39" s="68">
        <v>100.4216</v>
      </c>
      <c r="GB39" s="68">
        <v>100.4216</v>
      </c>
      <c r="GC39" s="68">
        <v>100.0852</v>
      </c>
      <c r="GD39" s="68">
        <v>100</v>
      </c>
      <c r="GE39" s="68">
        <v>100</v>
      </c>
      <c r="GF39" s="68">
        <v>98.136600000000001</v>
      </c>
      <c r="GG39" s="68">
        <v>98.408900000000003</v>
      </c>
      <c r="GH39" s="68">
        <v>98.405600000000007</v>
      </c>
      <c r="GI39" s="67">
        <v>98.334999999999994</v>
      </c>
    </row>
    <row r="40" spans="1:191" s="35" customFormat="1" ht="11.25" x14ac:dyDescent="0.2">
      <c r="A40" s="35" t="s">
        <v>3042</v>
      </c>
      <c r="B40" s="35" t="s">
        <v>5047</v>
      </c>
      <c r="C40" s="50"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1.0637000000000001</v>
      </c>
      <c r="G40" s="68">
        <v>210.85659999999999</v>
      </c>
      <c r="H40" s="68">
        <v>233.7158</v>
      </c>
      <c r="I40" s="68">
        <v>227.90309999999999</v>
      </c>
      <c r="J40" s="68">
        <v>230.3897</v>
      </c>
      <c r="K40" s="68">
        <v>222.3357</v>
      </c>
      <c r="L40" s="68">
        <v>219.70869999999999</v>
      </c>
      <c r="M40" s="68">
        <v>219.79060000000001</v>
      </c>
      <c r="N40" s="68">
        <v>214.52629999999999</v>
      </c>
      <c r="O40" s="68">
        <v>201.02250000000001</v>
      </c>
      <c r="P40" s="68">
        <v>206.43719999999999</v>
      </c>
      <c r="Q40" s="68">
        <v>201.26050000000001</v>
      </c>
      <c r="R40" s="68">
        <v>190.571</v>
      </c>
      <c r="S40" s="68">
        <v>194.2542</v>
      </c>
      <c r="T40" s="68">
        <v>208.66800000000001</v>
      </c>
      <c r="U40" s="68">
        <v>193.96010000000001</v>
      </c>
      <c r="V40" s="68">
        <v>200.01159999999999</v>
      </c>
      <c r="W40" s="68">
        <v>199.56059999999999</v>
      </c>
      <c r="X40" s="68">
        <v>197.11850000000001</v>
      </c>
      <c r="Y40" s="68">
        <v>181.70830000000001</v>
      </c>
      <c r="Z40" s="68">
        <v>170.78319999999999</v>
      </c>
      <c r="AA40" s="68">
        <v>176.54849999999999</v>
      </c>
      <c r="AB40" s="68">
        <v>177.38</v>
      </c>
      <c r="AC40" s="68">
        <v>166.26249999999999</v>
      </c>
      <c r="AD40" s="68">
        <v>172.8442</v>
      </c>
      <c r="AE40" s="68">
        <v>178.04519999999999</v>
      </c>
      <c r="AF40" s="68">
        <v>179.81610000000001</v>
      </c>
      <c r="AG40" s="68">
        <v>178.1985</v>
      </c>
      <c r="AH40" s="68">
        <v>178.1283</v>
      </c>
      <c r="AI40" s="68">
        <v>178.02770000000001</v>
      </c>
      <c r="AJ40" s="68">
        <v>174.3715</v>
      </c>
      <c r="AK40" s="68">
        <v>158.90260000000001</v>
      </c>
      <c r="AL40" s="68">
        <v>157.7636</v>
      </c>
      <c r="AM40" s="68">
        <v>165.00479999999999</v>
      </c>
      <c r="AN40" s="68">
        <v>168.37010000000001</v>
      </c>
      <c r="AO40" s="68">
        <v>162.10579999999999</v>
      </c>
      <c r="AP40" s="68">
        <v>166.87379999999999</v>
      </c>
      <c r="AQ40" s="68">
        <v>166.8931</v>
      </c>
      <c r="AR40" s="68">
        <v>169.39510000000001</v>
      </c>
      <c r="AS40" s="68">
        <v>165.14709999999999</v>
      </c>
      <c r="AT40" s="68">
        <v>157.90629999999999</v>
      </c>
      <c r="AU40" s="68">
        <v>166.29920000000001</v>
      </c>
      <c r="AV40" s="68">
        <v>165.96080000000001</v>
      </c>
      <c r="AW40" s="68">
        <v>163.09360000000001</v>
      </c>
      <c r="AX40" s="68">
        <v>162.96469999999999</v>
      </c>
      <c r="AY40" s="68">
        <v>163.51849999999999</v>
      </c>
      <c r="AZ40" s="68">
        <v>168.2209</v>
      </c>
      <c r="BA40" s="68">
        <v>161.3835</v>
      </c>
      <c r="BB40" s="68">
        <v>152.89320000000001</v>
      </c>
      <c r="BC40" s="68">
        <v>152.68549999999999</v>
      </c>
      <c r="BD40" s="68">
        <v>153.8877</v>
      </c>
      <c r="BE40" s="68">
        <v>130.41579999999999</v>
      </c>
      <c r="BF40" s="68">
        <v>130.3716</v>
      </c>
      <c r="BG40" s="68">
        <v>136.1687</v>
      </c>
      <c r="BH40" s="68">
        <v>141.4648</v>
      </c>
      <c r="BI40" s="68">
        <v>141.59700000000001</v>
      </c>
      <c r="BJ40" s="68">
        <v>135.95050000000001</v>
      </c>
      <c r="BK40" s="68">
        <v>129.04150000000001</v>
      </c>
      <c r="BL40" s="68">
        <v>128.79320000000001</v>
      </c>
      <c r="BM40" s="68">
        <v>110.4229</v>
      </c>
      <c r="BN40" s="68">
        <v>110.11109999999999</v>
      </c>
      <c r="BO40" s="68">
        <v>112.8408</v>
      </c>
      <c r="BP40" s="68">
        <v>109.905</v>
      </c>
      <c r="BQ40" s="68">
        <v>108.39830000000001</v>
      </c>
      <c r="BR40" s="68">
        <v>117.3556</v>
      </c>
      <c r="BS40" s="68">
        <v>126.9547</v>
      </c>
      <c r="BT40" s="68">
        <v>162.97049999999999</v>
      </c>
      <c r="BU40" s="68">
        <v>132.26849999999999</v>
      </c>
      <c r="BV40" s="68">
        <v>128.869</v>
      </c>
      <c r="BW40" s="68">
        <v>127.1026</v>
      </c>
      <c r="BX40" s="68">
        <v>131.35159999999999</v>
      </c>
      <c r="BY40" s="68">
        <v>121.75749999999999</v>
      </c>
      <c r="BZ40" s="68">
        <v>141.4546</v>
      </c>
      <c r="CA40" s="68">
        <v>145.4616</v>
      </c>
      <c r="CB40" s="68">
        <v>158.8613</v>
      </c>
      <c r="CC40" s="68">
        <v>144.9804</v>
      </c>
      <c r="CD40" s="68">
        <v>162.01840000000001</v>
      </c>
      <c r="CE40" s="68">
        <v>158.37029999999999</v>
      </c>
      <c r="CF40" s="68">
        <v>161.0609</v>
      </c>
      <c r="CG40" s="68">
        <v>153.15880000000001</v>
      </c>
      <c r="CH40" s="68">
        <v>156.84450000000001</v>
      </c>
      <c r="CI40" s="68">
        <v>165.2448</v>
      </c>
      <c r="CJ40" s="68">
        <v>178.0624</v>
      </c>
      <c r="CK40" s="68">
        <v>165.24449999999999</v>
      </c>
      <c r="CL40" s="68">
        <v>172.90170000000001</v>
      </c>
      <c r="CM40" s="68">
        <v>176.8115</v>
      </c>
      <c r="CN40" s="68">
        <v>182.09530000000001</v>
      </c>
      <c r="CO40" s="68">
        <v>168.29150000000001</v>
      </c>
      <c r="CP40" s="68">
        <v>176.923</v>
      </c>
      <c r="CQ40" s="68">
        <v>173.91419999999999</v>
      </c>
      <c r="CR40" s="68">
        <v>176.46</v>
      </c>
      <c r="CS40" s="68">
        <v>176.48249999999999</v>
      </c>
      <c r="CT40" s="68">
        <v>175.45869999999999</v>
      </c>
      <c r="CU40" s="68">
        <v>165.16</v>
      </c>
      <c r="CV40" s="68">
        <v>142.15100000000001</v>
      </c>
      <c r="CW40" s="68">
        <v>132.1301</v>
      </c>
      <c r="CX40" s="68">
        <v>131.13149999999999</v>
      </c>
      <c r="CY40" s="68">
        <v>131.12029999999999</v>
      </c>
      <c r="CZ40" s="68">
        <v>123.81270000000001</v>
      </c>
      <c r="DA40" s="68">
        <v>122.8969</v>
      </c>
      <c r="DB40" s="68">
        <v>124.78570000000001</v>
      </c>
      <c r="DC40" s="68">
        <v>124.8015</v>
      </c>
      <c r="DD40" s="68">
        <v>121.22629999999999</v>
      </c>
      <c r="DE40" s="68">
        <v>119.2878</v>
      </c>
      <c r="DF40" s="68">
        <v>114.0883</v>
      </c>
      <c r="DG40" s="68">
        <v>109.1866</v>
      </c>
      <c r="DH40" s="68">
        <v>98.0518</v>
      </c>
      <c r="DI40" s="68">
        <v>89.674300000000002</v>
      </c>
      <c r="DJ40" s="68">
        <v>94.631200000000007</v>
      </c>
      <c r="DK40" s="68">
        <v>102.1459</v>
      </c>
      <c r="DL40" s="68">
        <v>108.5424</v>
      </c>
      <c r="DM40" s="68">
        <v>90.4499</v>
      </c>
      <c r="DN40" s="68">
        <v>96.812700000000007</v>
      </c>
      <c r="DO40" s="68">
        <v>87.42</v>
      </c>
      <c r="DP40" s="68">
        <v>92.247399999999999</v>
      </c>
      <c r="DQ40" s="68">
        <v>90.123599999999996</v>
      </c>
      <c r="DR40" s="68">
        <v>83.940700000000007</v>
      </c>
      <c r="DS40" s="68">
        <v>84.385800000000003</v>
      </c>
      <c r="DT40" s="68">
        <v>90.459800000000001</v>
      </c>
      <c r="DU40" s="68">
        <v>90.47</v>
      </c>
      <c r="DV40" s="68">
        <v>98.823099999999997</v>
      </c>
      <c r="DW40" s="68">
        <v>108.5543</v>
      </c>
      <c r="DX40" s="97">
        <v>114.283</v>
      </c>
      <c r="DY40" s="68">
        <v>113.38630000000001</v>
      </c>
      <c r="DZ40" s="68">
        <v>115.79649999999999</v>
      </c>
      <c r="EA40" s="68">
        <v>115.2034</v>
      </c>
      <c r="EB40" s="68">
        <v>116.5519</v>
      </c>
      <c r="EC40" s="68">
        <v>120.8342</v>
      </c>
      <c r="ED40" s="68">
        <v>121.3498</v>
      </c>
      <c r="EE40" s="68">
        <v>119.714</v>
      </c>
      <c r="EF40" s="68">
        <v>116.52849999999999</v>
      </c>
      <c r="EG40" s="68">
        <v>113.71939999999999</v>
      </c>
      <c r="EH40" s="68">
        <v>115.11839999999999</v>
      </c>
      <c r="EI40" s="68">
        <v>115.3236</v>
      </c>
      <c r="EJ40" s="68">
        <v>114.9727</v>
      </c>
      <c r="EK40" s="68">
        <v>116.331</v>
      </c>
      <c r="EL40" s="68">
        <v>121.5973</v>
      </c>
      <c r="EM40" s="68">
        <v>124.2466</v>
      </c>
      <c r="EN40" s="68">
        <v>119.3947</v>
      </c>
      <c r="EO40" s="68">
        <v>113.3272</v>
      </c>
      <c r="EP40" s="68">
        <v>108.51300000000001</v>
      </c>
      <c r="EQ40" s="68">
        <v>108.7419</v>
      </c>
      <c r="ER40" s="68">
        <v>108.3141</v>
      </c>
      <c r="ES40" s="68">
        <v>108.4705</v>
      </c>
      <c r="ET40" s="68">
        <v>107.46810000000001</v>
      </c>
      <c r="EU40" s="68">
        <v>107.9448</v>
      </c>
      <c r="EV40" s="68">
        <v>108.4794</v>
      </c>
      <c r="EW40" s="68">
        <v>109.2534</v>
      </c>
      <c r="EX40" s="68">
        <v>107.96850000000001</v>
      </c>
      <c r="EY40" s="68">
        <v>107.9599</v>
      </c>
      <c r="EZ40" s="68">
        <v>104.9046</v>
      </c>
      <c r="FA40" s="68">
        <v>102.9063</v>
      </c>
      <c r="FB40" s="68">
        <v>101.9329</v>
      </c>
      <c r="FC40" s="68">
        <v>101.0325</v>
      </c>
      <c r="FD40" s="68">
        <v>101.3326</v>
      </c>
      <c r="FE40" s="68">
        <v>101.4461</v>
      </c>
      <c r="FF40" s="68">
        <v>101.389</v>
      </c>
      <c r="FG40" s="68">
        <v>102.22799999999999</v>
      </c>
      <c r="FH40" s="68">
        <v>102.9218</v>
      </c>
      <c r="FI40" s="68">
        <v>103.1564</v>
      </c>
      <c r="FJ40" s="68">
        <v>103.2474</v>
      </c>
      <c r="FK40" s="68">
        <v>103.4534</v>
      </c>
      <c r="FL40" s="68">
        <v>103.44580000000001</v>
      </c>
      <c r="FM40" s="68">
        <v>103.5861</v>
      </c>
      <c r="FN40" s="68">
        <v>103.0613</v>
      </c>
      <c r="FO40" s="68">
        <v>102.3518</v>
      </c>
      <c r="FP40" s="68">
        <v>101.0411</v>
      </c>
      <c r="FQ40" s="68">
        <v>100.367</v>
      </c>
      <c r="FR40" s="68">
        <v>100.3278</v>
      </c>
      <c r="FS40" s="68">
        <v>99.770499999999998</v>
      </c>
      <c r="FT40" s="68">
        <v>99.792000000000002</v>
      </c>
      <c r="FU40" s="68">
        <v>100.3621</v>
      </c>
      <c r="FV40" s="68">
        <v>101.66379999999999</v>
      </c>
      <c r="FW40" s="68">
        <v>101.7384</v>
      </c>
      <c r="FX40" s="68">
        <v>100.9466</v>
      </c>
      <c r="FY40" s="68">
        <v>101.85509999999999</v>
      </c>
      <c r="FZ40" s="68">
        <v>101.3155</v>
      </c>
      <c r="GA40" s="68">
        <v>100.54049999999999</v>
      </c>
      <c r="GB40" s="68">
        <v>100.2839</v>
      </c>
      <c r="GC40" s="68">
        <v>99.450500000000005</v>
      </c>
      <c r="GD40" s="68">
        <v>99.349100000000007</v>
      </c>
      <c r="GE40" s="68">
        <v>100</v>
      </c>
      <c r="GF40" s="68">
        <v>100.6185</v>
      </c>
      <c r="GG40" s="68">
        <v>101.0692</v>
      </c>
      <c r="GH40" s="68">
        <v>101.36360000000001</v>
      </c>
      <c r="GI40" s="67">
        <v>101.4198</v>
      </c>
    </row>
    <row r="41" spans="1:191" s="35" customFormat="1" ht="11.25" x14ac:dyDescent="0.2">
      <c r="C41" s="51"/>
      <c r="D41" s="25"/>
      <c r="E41" s="9"/>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97"/>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c r="FM41" s="68"/>
      <c r="FN41" s="68"/>
      <c r="FO41" s="68"/>
      <c r="FP41" s="68"/>
      <c r="FQ41" s="68"/>
      <c r="FR41" s="68"/>
      <c r="FS41" s="68"/>
      <c r="FT41" s="68"/>
      <c r="FU41" s="68"/>
      <c r="FV41" s="68"/>
      <c r="FW41" s="68"/>
      <c r="FX41" s="68"/>
      <c r="FY41" s="68"/>
      <c r="FZ41" s="68"/>
      <c r="GA41" s="68"/>
      <c r="GB41" s="68"/>
      <c r="GC41" s="68"/>
      <c r="GD41" s="68"/>
      <c r="GE41" s="68"/>
      <c r="GF41" s="68"/>
      <c r="GG41" s="68"/>
      <c r="GH41" s="68"/>
      <c r="GI41" s="67"/>
    </row>
    <row r="42" spans="1:191" s="35" customFormat="1" ht="11.25" x14ac:dyDescent="0.2">
      <c r="A42" s="33" t="s">
        <v>3081</v>
      </c>
      <c r="B42" s="33"/>
      <c r="C42" s="52"/>
      <c r="D42" s="26" t="str">
        <f>IF(LEFT($I$1,1)="1",VLOOKUP($A42,PPI_IPI_PGA_PGAI!$A:$E,2,FALSE),IF(LEFT($I$1,1)="2",VLOOKUP($A42,PPI_IPI_PGA_PGAI!$A:$E,3,FALSE),IF(LEFT($I$1,1)="3",VLOOKUP($A42,PPI_IPI_PGA_PGAI!$A:$E,4,FALSE),VLOOKUP($A42,PPI_IPI_PGA_PGAI!$A:$E,5,FALSE))))</f>
        <v xml:space="preserve"> Verwendungszweck und Verarbeitungsgrad</v>
      </c>
      <c r="E42" s="10"/>
      <c r="F42" s="33"/>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76"/>
      <c r="DM42" s="76"/>
      <c r="DN42" s="76"/>
      <c r="DO42" s="76"/>
      <c r="DP42" s="76"/>
      <c r="DQ42" s="76"/>
      <c r="DR42" s="76"/>
      <c r="DS42" s="76"/>
      <c r="DT42" s="76"/>
      <c r="DU42" s="76"/>
      <c r="DV42" s="76"/>
      <c r="DW42" s="76"/>
      <c r="DX42" s="98"/>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c r="FO42" s="76"/>
      <c r="FP42" s="76"/>
      <c r="FQ42" s="76"/>
      <c r="FR42" s="76"/>
      <c r="FS42" s="76"/>
      <c r="FT42" s="76"/>
      <c r="FU42" s="76"/>
      <c r="FV42" s="76"/>
      <c r="FW42" s="76"/>
      <c r="FX42" s="76"/>
      <c r="FY42" s="76"/>
      <c r="FZ42" s="76"/>
      <c r="GA42" s="76"/>
      <c r="GB42" s="76"/>
      <c r="GC42" s="76"/>
      <c r="GD42" s="76"/>
      <c r="GE42" s="76"/>
      <c r="GF42" s="76"/>
      <c r="GG42" s="76"/>
      <c r="GH42" s="76"/>
      <c r="GI42" s="116"/>
    </row>
    <row r="43" spans="1:191" s="35" customFormat="1" ht="11.25" x14ac:dyDescent="0.2">
      <c r="A43" s="35" t="s">
        <v>3086</v>
      </c>
      <c r="B43" s="35" t="s">
        <v>5017</v>
      </c>
      <c r="C43" s="51"/>
      <c r="D43" s="24" t="str">
        <f>IF(LEFT($I$1,1)="1",VLOOKUP($A43,PPI_IPI_PGA_PGAI!$A:$E,2,FALSE),IF(LEFT($I$1,1)="2",VLOOKUP($A43,PPI_IPI_PGA_PGAI!$A:$E,3,FALSE),IF(LEFT($I$1,1)="3",VLOOKUP($A43,PPI_IPI_PGA_PGAI!$A:$E,4,FALSE),VLOOKUP($A43,PPI_IPI_PGA_PGAI!$A:$E,5,FALSE))))</f>
        <v xml:space="preserve"> Land- und forstwirtschaftliche Produkte</v>
      </c>
      <c r="E43" s="9">
        <v>2.6631999999999998</v>
      </c>
      <c r="G43" s="68">
        <v>83.706800000000001</v>
      </c>
      <c r="H43" s="68">
        <v>84.483199999999997</v>
      </c>
      <c r="I43" s="68">
        <v>84.424899999999994</v>
      </c>
      <c r="J43" s="68">
        <v>84.529899999999998</v>
      </c>
      <c r="K43" s="68">
        <v>85.028999999999996</v>
      </c>
      <c r="L43" s="68">
        <v>85.257199999999997</v>
      </c>
      <c r="M43" s="68">
        <v>84.607500000000002</v>
      </c>
      <c r="N43" s="68">
        <v>81.970299999999995</v>
      </c>
      <c r="O43" s="68">
        <v>81.897599999999997</v>
      </c>
      <c r="P43" s="68">
        <v>80.881600000000006</v>
      </c>
      <c r="Q43" s="68">
        <v>81.234999999999999</v>
      </c>
      <c r="R43" s="68">
        <v>81.001000000000005</v>
      </c>
      <c r="S43" s="68">
        <v>81.923299999999998</v>
      </c>
      <c r="T43" s="68">
        <v>81.005799999999994</v>
      </c>
      <c r="U43" s="68">
        <v>80.541799999999995</v>
      </c>
      <c r="V43" s="68">
        <v>81.069400000000002</v>
      </c>
      <c r="W43" s="68">
        <v>81.688599999999994</v>
      </c>
      <c r="X43" s="68">
        <v>81.582700000000003</v>
      </c>
      <c r="Y43" s="68">
        <v>82.055000000000007</v>
      </c>
      <c r="Z43" s="68">
        <v>81.784899999999993</v>
      </c>
      <c r="AA43" s="68">
        <v>81.165700000000001</v>
      </c>
      <c r="AB43" s="68">
        <v>80.778700000000001</v>
      </c>
      <c r="AC43" s="68">
        <v>81.341200000000001</v>
      </c>
      <c r="AD43" s="68">
        <v>81.467699999999994</v>
      </c>
      <c r="AE43" s="68">
        <v>83.150599999999997</v>
      </c>
      <c r="AF43" s="68">
        <v>82.818200000000004</v>
      </c>
      <c r="AG43" s="68">
        <v>84.021600000000007</v>
      </c>
      <c r="AH43" s="68">
        <v>84.590500000000006</v>
      </c>
      <c r="AI43" s="68">
        <v>85.4696</v>
      </c>
      <c r="AJ43" s="68">
        <v>85.243600000000001</v>
      </c>
      <c r="AK43" s="68">
        <v>85.784700000000001</v>
      </c>
      <c r="AL43" s="68">
        <v>86.023399999999995</v>
      </c>
      <c r="AM43" s="68">
        <v>86.067599999999999</v>
      </c>
      <c r="AN43" s="68">
        <v>86.766800000000003</v>
      </c>
      <c r="AO43" s="68">
        <v>86.441000000000003</v>
      </c>
      <c r="AP43" s="68">
        <v>85.057199999999995</v>
      </c>
      <c r="AQ43" s="68">
        <v>85.620099999999994</v>
      </c>
      <c r="AR43" s="68">
        <v>85.399699999999996</v>
      </c>
      <c r="AS43" s="68">
        <v>85.704899999999995</v>
      </c>
      <c r="AT43" s="68">
        <v>86.994799999999998</v>
      </c>
      <c r="AU43" s="68">
        <v>87.080100000000002</v>
      </c>
      <c r="AV43" s="68">
        <v>87.298299999999998</v>
      </c>
      <c r="AW43" s="68">
        <v>86.741699999999994</v>
      </c>
      <c r="AX43" s="68">
        <v>86.38</v>
      </c>
      <c r="AY43" s="68">
        <v>86.524600000000007</v>
      </c>
      <c r="AZ43" s="68">
        <v>86.5685</v>
      </c>
      <c r="BA43" s="68">
        <v>85.388000000000005</v>
      </c>
      <c r="BB43" s="68">
        <v>84.158699999999996</v>
      </c>
      <c r="BC43" s="68">
        <v>84.143699999999995</v>
      </c>
      <c r="BD43" s="68">
        <v>83.630700000000004</v>
      </c>
      <c r="BE43" s="68">
        <v>83.0398</v>
      </c>
      <c r="BF43" s="68">
        <v>82.733900000000006</v>
      </c>
      <c r="BG43" s="68">
        <v>82.586799999999997</v>
      </c>
      <c r="BH43" s="68">
        <v>82.034000000000006</v>
      </c>
      <c r="BI43" s="68">
        <v>81.617000000000004</v>
      </c>
      <c r="BJ43" s="68">
        <v>82.339100000000002</v>
      </c>
      <c r="BK43" s="68">
        <v>82.5167</v>
      </c>
      <c r="BL43" s="68">
        <v>82.170100000000005</v>
      </c>
      <c r="BM43" s="68">
        <v>81.8065</v>
      </c>
      <c r="BN43" s="68">
        <v>81.382199999999997</v>
      </c>
      <c r="BO43" s="68">
        <v>81.579300000000003</v>
      </c>
      <c r="BP43" s="68">
        <v>81.549400000000006</v>
      </c>
      <c r="BQ43" s="68">
        <v>80.933300000000003</v>
      </c>
      <c r="BR43" s="68">
        <v>81.653199999999998</v>
      </c>
      <c r="BS43" s="68">
        <v>82.365899999999996</v>
      </c>
      <c r="BT43" s="68">
        <v>81.904700000000005</v>
      </c>
      <c r="BU43" s="68">
        <v>82.336600000000004</v>
      </c>
      <c r="BV43" s="68">
        <v>82.586399999999998</v>
      </c>
      <c r="BW43" s="68">
        <v>82.346000000000004</v>
      </c>
      <c r="BX43" s="68">
        <v>81.810400000000001</v>
      </c>
      <c r="BY43" s="68">
        <v>81.852500000000006</v>
      </c>
      <c r="BZ43" s="68">
        <v>81.678899999999999</v>
      </c>
      <c r="CA43" s="68">
        <v>82.001300000000001</v>
      </c>
      <c r="CB43" s="68">
        <v>82.348600000000005</v>
      </c>
      <c r="CC43" s="68">
        <v>82.682599999999994</v>
      </c>
      <c r="CD43" s="68">
        <v>82.729500000000002</v>
      </c>
      <c r="CE43" s="68">
        <v>81.769199999999998</v>
      </c>
      <c r="CF43" s="68">
        <v>81.978200000000001</v>
      </c>
      <c r="CG43" s="68">
        <v>81.535799999999995</v>
      </c>
      <c r="CH43" s="68">
        <v>81.748999999999995</v>
      </c>
      <c r="CI43" s="68">
        <v>81.330699999999993</v>
      </c>
      <c r="CJ43" s="68">
        <v>81.6755</v>
      </c>
      <c r="CK43" s="68">
        <v>82.328199999999995</v>
      </c>
      <c r="CL43" s="68">
        <v>81.947999999999993</v>
      </c>
      <c r="CM43" s="68">
        <v>82.962599999999995</v>
      </c>
      <c r="CN43" s="68">
        <v>83.555899999999994</v>
      </c>
      <c r="CO43" s="68">
        <v>82.641999999999996</v>
      </c>
      <c r="CP43" s="68">
        <v>83.09</v>
      </c>
      <c r="CQ43" s="68">
        <v>83.286100000000005</v>
      </c>
      <c r="CR43" s="68">
        <v>83.452500000000001</v>
      </c>
      <c r="CS43" s="68">
        <v>83.575800000000001</v>
      </c>
      <c r="CT43" s="68">
        <v>83.226399999999998</v>
      </c>
      <c r="CU43" s="68">
        <v>81.607699999999994</v>
      </c>
      <c r="CV43" s="68">
        <v>83.041200000000003</v>
      </c>
      <c r="CW43" s="68">
        <v>83.308999999999997</v>
      </c>
      <c r="CX43" s="68">
        <v>82.784000000000006</v>
      </c>
      <c r="CY43" s="68">
        <v>83.211299999999994</v>
      </c>
      <c r="CZ43" s="68">
        <v>83.2089</v>
      </c>
      <c r="DA43" s="68">
        <v>83.641099999999994</v>
      </c>
      <c r="DB43" s="68">
        <v>83.724199999999996</v>
      </c>
      <c r="DC43" s="68">
        <v>82.875600000000006</v>
      </c>
      <c r="DD43" s="68">
        <v>83.399199999999993</v>
      </c>
      <c r="DE43" s="68">
        <v>82.869900000000001</v>
      </c>
      <c r="DF43" s="68">
        <v>82.796899999999994</v>
      </c>
      <c r="DG43" s="68">
        <v>83.282300000000006</v>
      </c>
      <c r="DH43" s="68">
        <v>83.365799999999993</v>
      </c>
      <c r="DI43" s="68">
        <v>83.453199999999995</v>
      </c>
      <c r="DJ43" s="68">
        <v>83.748699999999999</v>
      </c>
      <c r="DK43" s="68">
        <v>84.5642</v>
      </c>
      <c r="DL43" s="68">
        <v>84.610799999999998</v>
      </c>
      <c r="DM43" s="68">
        <v>83.950299999999999</v>
      </c>
      <c r="DN43" s="68">
        <v>84.290700000000001</v>
      </c>
      <c r="DO43" s="68">
        <v>84.013999999999996</v>
      </c>
      <c r="DP43" s="68">
        <v>84.470600000000005</v>
      </c>
      <c r="DQ43" s="68">
        <v>84.702299999999994</v>
      </c>
      <c r="DR43" s="68">
        <v>84.198599999999999</v>
      </c>
      <c r="DS43" s="68">
        <v>84.357399999999998</v>
      </c>
      <c r="DT43" s="68">
        <v>85.2714</v>
      </c>
      <c r="DU43" s="68">
        <v>85.646199999999993</v>
      </c>
      <c r="DV43" s="68">
        <v>85.396199999999993</v>
      </c>
      <c r="DW43" s="68">
        <v>84.461200000000005</v>
      </c>
      <c r="DX43" s="97">
        <v>84.354799999999997</v>
      </c>
      <c r="DY43" s="68">
        <v>84.566400000000002</v>
      </c>
      <c r="DZ43" s="68">
        <v>85.722499999999997</v>
      </c>
      <c r="EA43" s="68">
        <v>86.452200000000005</v>
      </c>
      <c r="EB43" s="68">
        <v>86.486800000000002</v>
      </c>
      <c r="EC43" s="68">
        <v>87.032600000000002</v>
      </c>
      <c r="ED43" s="68">
        <v>86.191800000000001</v>
      </c>
      <c r="EE43" s="68">
        <v>87.507900000000006</v>
      </c>
      <c r="EF43" s="68">
        <v>89.421400000000006</v>
      </c>
      <c r="EG43" s="68">
        <v>88.893100000000004</v>
      </c>
      <c r="EH43" s="68">
        <v>88.733400000000003</v>
      </c>
      <c r="EI43" s="68">
        <v>90.340800000000002</v>
      </c>
      <c r="EJ43" s="68">
        <v>90.651300000000006</v>
      </c>
      <c r="EK43" s="68">
        <v>90.518600000000006</v>
      </c>
      <c r="EL43" s="68">
        <v>91.1875</v>
      </c>
      <c r="EM43" s="68">
        <v>91.885099999999994</v>
      </c>
      <c r="EN43" s="68">
        <v>92.456400000000002</v>
      </c>
      <c r="EO43" s="68">
        <v>92.796499999999995</v>
      </c>
      <c r="EP43" s="68">
        <v>92.376300000000001</v>
      </c>
      <c r="EQ43" s="68">
        <v>91.7654</v>
      </c>
      <c r="ER43" s="68">
        <v>94.1036</v>
      </c>
      <c r="ES43" s="68">
        <v>93.860399999999998</v>
      </c>
      <c r="ET43" s="68">
        <v>93.041899999999998</v>
      </c>
      <c r="EU43" s="68">
        <v>92.656000000000006</v>
      </c>
      <c r="EV43" s="68">
        <v>92.756900000000002</v>
      </c>
      <c r="EW43" s="68">
        <v>93.044700000000006</v>
      </c>
      <c r="EX43" s="68">
        <v>94.475499999999997</v>
      </c>
      <c r="EY43" s="68">
        <v>93.529899999999998</v>
      </c>
      <c r="EZ43" s="68">
        <v>93.075100000000006</v>
      </c>
      <c r="FA43" s="68">
        <v>93.298299999999998</v>
      </c>
      <c r="FB43" s="68">
        <v>92.520399999999995</v>
      </c>
      <c r="FC43" s="68">
        <v>93.009200000000007</v>
      </c>
      <c r="FD43" s="68">
        <v>93.278199999999998</v>
      </c>
      <c r="FE43" s="68">
        <v>93.3613</v>
      </c>
      <c r="FF43" s="68">
        <v>93.5672</v>
      </c>
      <c r="FG43" s="68">
        <v>94.531199999999998</v>
      </c>
      <c r="FH43" s="68">
        <v>94.803399999999996</v>
      </c>
      <c r="FI43" s="68">
        <v>94.806399999999996</v>
      </c>
      <c r="FJ43" s="68">
        <v>93.913700000000006</v>
      </c>
      <c r="FK43" s="68">
        <v>94.058199999999999</v>
      </c>
      <c r="FL43" s="68">
        <v>94.286699999999996</v>
      </c>
      <c r="FM43" s="68">
        <v>95.432100000000005</v>
      </c>
      <c r="FN43" s="68">
        <v>95.422899999999998</v>
      </c>
      <c r="FO43" s="68">
        <v>95.991100000000003</v>
      </c>
      <c r="FP43" s="68">
        <v>97.32</v>
      </c>
      <c r="FQ43" s="68">
        <v>98.306100000000001</v>
      </c>
      <c r="FR43" s="68">
        <v>98.087100000000007</v>
      </c>
      <c r="FS43" s="68">
        <v>99.430400000000006</v>
      </c>
      <c r="FT43" s="68">
        <v>99.994799999999998</v>
      </c>
      <c r="FU43" s="68">
        <v>101.355</v>
      </c>
      <c r="FV43" s="68">
        <v>101.8813</v>
      </c>
      <c r="FW43" s="68">
        <v>101.4738</v>
      </c>
      <c r="FX43" s="68">
        <v>101.06310000000001</v>
      </c>
      <c r="FY43" s="68">
        <v>99.965999999999994</v>
      </c>
      <c r="FZ43" s="68">
        <v>98.348799999999997</v>
      </c>
      <c r="GA43" s="68">
        <v>99.401399999999995</v>
      </c>
      <c r="GB43" s="68">
        <v>100.9341</v>
      </c>
      <c r="GC43" s="68">
        <v>100.0517</v>
      </c>
      <c r="GD43" s="68">
        <v>100.1514</v>
      </c>
      <c r="GE43" s="68">
        <v>100</v>
      </c>
      <c r="GF43" s="68">
        <v>99.773899999999998</v>
      </c>
      <c r="GG43" s="68">
        <v>99.690200000000004</v>
      </c>
      <c r="GH43" s="68">
        <v>98.590299999999999</v>
      </c>
      <c r="GI43" s="67">
        <v>97.3857</v>
      </c>
    </row>
    <row r="44" spans="1:191" s="35" customFormat="1" ht="11.25" x14ac:dyDescent="0.2">
      <c r="A44" s="35" t="s">
        <v>3091</v>
      </c>
      <c r="B44" s="35" t="s">
        <v>5048</v>
      </c>
      <c r="C44" s="51"/>
      <c r="D44" s="24" t="str">
        <f>IF(LEFT($I$1,1)="1",VLOOKUP($A44,PPI_IPI_PGA_PGAI!$A:$E,2,FALSE),IF(LEFT($I$1,1)="2",VLOOKUP($A44,PPI_IPI_PGA_PGAI!$A:$E,3,FALSE),IF(LEFT($I$1,1)="3",VLOOKUP($A44,PPI_IPI_PGA_PGAI!$A:$E,4,FALSE),VLOOKUP($A44,PPI_IPI_PGA_PGAI!$A:$E,5,FALSE))))</f>
        <v xml:space="preserve"> Vorleistungsgüter</v>
      </c>
      <c r="E44" s="9">
        <v>29.1999</v>
      </c>
      <c r="G44" s="68">
        <v>99.272000000000006</v>
      </c>
      <c r="H44" s="68">
        <v>99.610100000000003</v>
      </c>
      <c r="I44" s="68">
        <v>100.1527</v>
      </c>
      <c r="J44" s="68">
        <v>100.26739999999999</v>
      </c>
      <c r="K44" s="68">
        <v>99.840299999999999</v>
      </c>
      <c r="L44" s="68">
        <v>100.1718</v>
      </c>
      <c r="M44" s="68">
        <v>99.744900000000001</v>
      </c>
      <c r="N44" s="68">
        <v>99.257599999999996</v>
      </c>
      <c r="O44" s="68">
        <v>97.440700000000007</v>
      </c>
      <c r="P44" s="68">
        <v>97.206000000000003</v>
      </c>
      <c r="Q44" s="68">
        <v>96.871600000000001</v>
      </c>
      <c r="R44" s="68">
        <v>96.339200000000005</v>
      </c>
      <c r="S44" s="68">
        <v>96.539000000000001</v>
      </c>
      <c r="T44" s="68">
        <v>96.584100000000007</v>
      </c>
      <c r="U44" s="68">
        <v>97.174199999999999</v>
      </c>
      <c r="V44" s="68">
        <v>97.156300000000002</v>
      </c>
      <c r="W44" s="68">
        <v>97.015199999999993</v>
      </c>
      <c r="X44" s="68">
        <v>96.846299999999999</v>
      </c>
      <c r="Y44" s="68">
        <v>96.631900000000002</v>
      </c>
      <c r="Z44" s="68">
        <v>96.396500000000003</v>
      </c>
      <c r="AA44" s="68">
        <v>96.430300000000003</v>
      </c>
      <c r="AB44" s="68">
        <v>96.446399999999997</v>
      </c>
      <c r="AC44" s="68">
        <v>96.549700000000001</v>
      </c>
      <c r="AD44" s="68">
        <v>96.689599999999999</v>
      </c>
      <c r="AE44" s="68">
        <v>96.785799999999995</v>
      </c>
      <c r="AF44" s="68">
        <v>96.810199999999995</v>
      </c>
      <c r="AG44" s="68">
        <v>97.003200000000007</v>
      </c>
      <c r="AH44" s="68">
        <v>96.923100000000005</v>
      </c>
      <c r="AI44" s="68">
        <v>96.702299999999994</v>
      </c>
      <c r="AJ44" s="68">
        <v>96.792199999999994</v>
      </c>
      <c r="AK44" s="68">
        <v>96.787599999999998</v>
      </c>
      <c r="AL44" s="68">
        <v>96.549499999999995</v>
      </c>
      <c r="AM44" s="68">
        <v>96.666499999999999</v>
      </c>
      <c r="AN44" s="68">
        <v>96.716499999999996</v>
      </c>
      <c r="AO44" s="68">
        <v>96.584800000000001</v>
      </c>
      <c r="AP44" s="68">
        <v>96.539400000000001</v>
      </c>
      <c r="AQ44" s="68">
        <v>96.549000000000007</v>
      </c>
      <c r="AR44" s="68">
        <v>96.5548</v>
      </c>
      <c r="AS44" s="68">
        <v>96.112399999999994</v>
      </c>
      <c r="AT44" s="68">
        <v>96.015299999999996</v>
      </c>
      <c r="AU44" s="68">
        <v>95.804299999999998</v>
      </c>
      <c r="AV44" s="68">
        <v>95.730199999999996</v>
      </c>
      <c r="AW44" s="68">
        <v>95.823499999999996</v>
      </c>
      <c r="AX44" s="68">
        <v>95.674999999999997</v>
      </c>
      <c r="AY44" s="68">
        <v>95.849400000000003</v>
      </c>
      <c r="AZ44" s="68">
        <v>95.917599999999993</v>
      </c>
      <c r="BA44" s="68">
        <v>95.869699999999995</v>
      </c>
      <c r="BB44" s="68">
        <v>95.585499999999996</v>
      </c>
      <c r="BC44" s="68">
        <v>95.499499999999998</v>
      </c>
      <c r="BD44" s="68">
        <v>95.468800000000002</v>
      </c>
      <c r="BE44" s="68">
        <v>92.864999999999995</v>
      </c>
      <c r="BF44" s="68">
        <v>92.703000000000003</v>
      </c>
      <c r="BG44" s="68">
        <v>91.718800000000002</v>
      </c>
      <c r="BH44" s="68">
        <v>90.049099999999996</v>
      </c>
      <c r="BI44" s="68">
        <v>89.857399999999998</v>
      </c>
      <c r="BJ44" s="68">
        <v>89.572599999999994</v>
      </c>
      <c r="BK44" s="68">
        <v>89.2196</v>
      </c>
      <c r="BL44" s="68">
        <v>89.17</v>
      </c>
      <c r="BM44" s="68">
        <v>89.203100000000006</v>
      </c>
      <c r="BN44" s="68">
        <v>89.614000000000004</v>
      </c>
      <c r="BO44" s="68">
        <v>89.4465</v>
      </c>
      <c r="BP44" s="68">
        <v>89.343699999999998</v>
      </c>
      <c r="BQ44" s="68">
        <v>88.928100000000001</v>
      </c>
      <c r="BR44" s="68">
        <v>88.897499999999994</v>
      </c>
      <c r="BS44" s="68">
        <v>88.800899999999999</v>
      </c>
      <c r="BT44" s="68">
        <v>88.64</v>
      </c>
      <c r="BU44" s="68">
        <v>88.829800000000006</v>
      </c>
      <c r="BV44" s="68">
        <v>88.838399999999993</v>
      </c>
      <c r="BW44" s="68">
        <v>89.319500000000005</v>
      </c>
      <c r="BX44" s="68">
        <v>89.300200000000004</v>
      </c>
      <c r="BY44" s="68">
        <v>89.333699999999993</v>
      </c>
      <c r="BZ44" s="68">
        <v>89.165599999999998</v>
      </c>
      <c r="CA44" s="68">
        <v>89.471999999999994</v>
      </c>
      <c r="CB44" s="68">
        <v>89.472999999999999</v>
      </c>
      <c r="CC44" s="68">
        <v>89.824700000000007</v>
      </c>
      <c r="CD44" s="68">
        <v>89.882000000000005</v>
      </c>
      <c r="CE44" s="68">
        <v>89.863399999999999</v>
      </c>
      <c r="CF44" s="68">
        <v>89.932199999999995</v>
      </c>
      <c r="CG44" s="68">
        <v>89.638499999999993</v>
      </c>
      <c r="CH44" s="68">
        <v>89.616200000000006</v>
      </c>
      <c r="CI44" s="68">
        <v>90.586500000000001</v>
      </c>
      <c r="CJ44" s="68">
        <v>90.968400000000003</v>
      </c>
      <c r="CK44" s="68">
        <v>91.447400000000002</v>
      </c>
      <c r="CL44" s="68">
        <v>91.968900000000005</v>
      </c>
      <c r="CM44" s="68">
        <v>92.056600000000003</v>
      </c>
      <c r="CN44" s="68">
        <v>92.313400000000001</v>
      </c>
      <c r="CO44" s="68">
        <v>92.808899999999994</v>
      </c>
      <c r="CP44" s="68">
        <v>92.804599999999994</v>
      </c>
      <c r="CQ44" s="68">
        <v>92.973600000000005</v>
      </c>
      <c r="CR44" s="68">
        <v>93.880399999999995</v>
      </c>
      <c r="CS44" s="68">
        <v>94.078900000000004</v>
      </c>
      <c r="CT44" s="68">
        <v>94.060599999999994</v>
      </c>
      <c r="CU44" s="68">
        <v>94.116399999999999</v>
      </c>
      <c r="CV44" s="68">
        <v>93.957899999999995</v>
      </c>
      <c r="CW44" s="68">
        <v>93.935400000000001</v>
      </c>
      <c r="CX44" s="68">
        <v>93.965500000000006</v>
      </c>
      <c r="CY44" s="68">
        <v>93.941800000000001</v>
      </c>
      <c r="CZ44" s="68">
        <v>93.824399999999997</v>
      </c>
      <c r="DA44" s="68">
        <v>93.912300000000002</v>
      </c>
      <c r="DB44" s="68">
        <v>93.994</v>
      </c>
      <c r="DC44" s="68">
        <v>93.914900000000003</v>
      </c>
      <c r="DD44" s="68">
        <v>93.651600000000002</v>
      </c>
      <c r="DE44" s="68">
        <v>93.383099999999999</v>
      </c>
      <c r="DF44" s="68">
        <v>93.305000000000007</v>
      </c>
      <c r="DG44" s="68">
        <v>92.861500000000007</v>
      </c>
      <c r="DH44" s="68">
        <v>92.874099999999999</v>
      </c>
      <c r="DI44" s="68">
        <v>92.718800000000002</v>
      </c>
      <c r="DJ44" s="68">
        <v>92.215299999999999</v>
      </c>
      <c r="DK44" s="68">
        <v>92.144599999999997</v>
      </c>
      <c r="DL44" s="68">
        <v>92.052099999999996</v>
      </c>
      <c r="DM44" s="68">
        <v>91.681899999999999</v>
      </c>
      <c r="DN44" s="68">
        <v>91.572500000000005</v>
      </c>
      <c r="DO44" s="68">
        <v>91.220500000000001</v>
      </c>
      <c r="DP44" s="68">
        <v>90.721999999999994</v>
      </c>
      <c r="DQ44" s="68">
        <v>90.803100000000001</v>
      </c>
      <c r="DR44" s="68">
        <v>90.819500000000005</v>
      </c>
      <c r="DS44" s="68">
        <v>90.2834</v>
      </c>
      <c r="DT44" s="68">
        <v>90.430400000000006</v>
      </c>
      <c r="DU44" s="68">
        <v>90.540599999999998</v>
      </c>
      <c r="DV44" s="68">
        <v>90.650599999999997</v>
      </c>
      <c r="DW44" s="68">
        <v>91.073499999999996</v>
      </c>
      <c r="DX44" s="97">
        <v>91.363799999999998</v>
      </c>
      <c r="DY44" s="68">
        <v>92.014700000000005</v>
      </c>
      <c r="DZ44" s="68">
        <v>92.407200000000003</v>
      </c>
      <c r="EA44" s="68">
        <v>93.275000000000006</v>
      </c>
      <c r="EB44" s="68">
        <v>95.072599999999994</v>
      </c>
      <c r="EC44" s="68">
        <v>95.650899999999993</v>
      </c>
      <c r="ED44" s="68">
        <v>96.221400000000003</v>
      </c>
      <c r="EE44" s="68">
        <v>98.0107</v>
      </c>
      <c r="EF44" s="68">
        <v>98.247299999999996</v>
      </c>
      <c r="EG44" s="68">
        <v>98.776899999999998</v>
      </c>
      <c r="EH44" s="68">
        <v>99.309100000000001</v>
      </c>
      <c r="EI44" s="68">
        <v>99.588300000000004</v>
      </c>
      <c r="EJ44" s="68">
        <v>99.899199999999993</v>
      </c>
      <c r="EK44" s="68">
        <v>101.001</v>
      </c>
      <c r="EL44" s="68">
        <v>101.6315</v>
      </c>
      <c r="EM44" s="68">
        <v>103.3544</v>
      </c>
      <c r="EN44" s="68">
        <v>105.14919999999999</v>
      </c>
      <c r="EO44" s="68">
        <v>105.235</v>
      </c>
      <c r="EP44" s="68">
        <v>104.90130000000001</v>
      </c>
      <c r="EQ44" s="68">
        <v>105.1378</v>
      </c>
      <c r="ER44" s="68">
        <v>105.05889999999999</v>
      </c>
      <c r="ES44" s="68">
        <v>105.0877</v>
      </c>
      <c r="ET44" s="68">
        <v>104.66679999999999</v>
      </c>
      <c r="EU44" s="68">
        <v>104.7201</v>
      </c>
      <c r="EV44" s="68">
        <v>105.1431</v>
      </c>
      <c r="EW44" s="68">
        <v>105.5335</v>
      </c>
      <c r="EX44" s="68">
        <v>105.4328</v>
      </c>
      <c r="EY44" s="68">
        <v>105.50579999999999</v>
      </c>
      <c r="EZ44" s="68">
        <v>104.8763</v>
      </c>
      <c r="FA44" s="68">
        <v>104.7987</v>
      </c>
      <c r="FB44" s="68">
        <v>104.6919</v>
      </c>
      <c r="FC44" s="68">
        <v>103.3248</v>
      </c>
      <c r="FD44" s="68">
        <v>103.1952</v>
      </c>
      <c r="FE44" s="68">
        <v>103.01519999999999</v>
      </c>
      <c r="FF44" s="68">
        <v>102.17270000000001</v>
      </c>
      <c r="FG44" s="68">
        <v>102.09480000000001</v>
      </c>
      <c r="FH44" s="68">
        <v>101.9122</v>
      </c>
      <c r="FI44" s="68">
        <v>101.2747</v>
      </c>
      <c r="FJ44" s="68">
        <v>101.34180000000001</v>
      </c>
      <c r="FK44" s="68">
        <v>101.4222</v>
      </c>
      <c r="FL44" s="68">
        <v>102.02370000000001</v>
      </c>
      <c r="FM44" s="68">
        <v>102.2105</v>
      </c>
      <c r="FN44" s="68">
        <v>102.0843</v>
      </c>
      <c r="FO44" s="68">
        <v>101.7741</v>
      </c>
      <c r="FP44" s="68">
        <v>101.68429999999999</v>
      </c>
      <c r="FQ44" s="68">
        <v>101.7509</v>
      </c>
      <c r="FR44" s="68">
        <v>101.2146</v>
      </c>
      <c r="FS44" s="68">
        <v>101.0959</v>
      </c>
      <c r="FT44" s="68">
        <v>101.1083</v>
      </c>
      <c r="FU44" s="68">
        <v>101.2119</v>
      </c>
      <c r="FV44" s="68">
        <v>101.2093</v>
      </c>
      <c r="FW44" s="68">
        <v>101.2552</v>
      </c>
      <c r="FX44" s="68">
        <v>100.75149999999999</v>
      </c>
      <c r="FY44" s="68">
        <v>100.7642</v>
      </c>
      <c r="FZ44" s="68">
        <v>100.54170000000001</v>
      </c>
      <c r="GA44" s="68">
        <v>100.29510000000001</v>
      </c>
      <c r="GB44" s="68">
        <v>100.255</v>
      </c>
      <c r="GC44" s="68">
        <v>100.19370000000001</v>
      </c>
      <c r="GD44" s="68">
        <v>99.906499999999994</v>
      </c>
      <c r="GE44" s="68">
        <v>100</v>
      </c>
      <c r="GF44" s="68">
        <v>99.984899999999996</v>
      </c>
      <c r="GG44" s="68">
        <v>99.696899999999999</v>
      </c>
      <c r="GH44" s="68">
        <v>99.749099999999999</v>
      </c>
      <c r="GI44" s="67">
        <v>100.0303</v>
      </c>
    </row>
    <row r="45" spans="1:191" s="35" customFormat="1" ht="11.25" x14ac:dyDescent="0.2">
      <c r="A45" s="35" t="s">
        <v>3096</v>
      </c>
      <c r="B45" s="35" t="s">
        <v>5049</v>
      </c>
      <c r="C45" s="51"/>
      <c r="D45" s="24" t="str">
        <f>IF(LEFT($I$1,1)="1",VLOOKUP($A45,PPI_IPI_PGA_PGAI!$A:$E,2,FALSE),IF(LEFT($I$1,1)="2",VLOOKUP($A45,PPI_IPI_PGA_PGAI!$A:$E,3,FALSE),IF(LEFT($I$1,1)="3",VLOOKUP($A45,PPI_IPI_PGA_PGAI!$A:$E,4,FALSE),VLOOKUP($A45,PPI_IPI_PGA_PGAI!$A:$E,5,FALSE))))</f>
        <v xml:space="preserve"> Investitionsgüter</v>
      </c>
      <c r="E45" s="9">
        <v>27.080100000000002</v>
      </c>
      <c r="G45" s="68">
        <v>107.9297</v>
      </c>
      <c r="H45" s="68">
        <v>107.65089999999999</v>
      </c>
      <c r="I45" s="68">
        <v>107.65089999999999</v>
      </c>
      <c r="J45" s="68">
        <v>107.65089999999999</v>
      </c>
      <c r="K45" s="68">
        <v>107.6307</v>
      </c>
      <c r="L45" s="68">
        <v>107.6307</v>
      </c>
      <c r="M45" s="68">
        <v>107.6307</v>
      </c>
      <c r="N45" s="68">
        <v>106.7668</v>
      </c>
      <c r="O45" s="68">
        <v>106.7668</v>
      </c>
      <c r="P45" s="68">
        <v>106.7668</v>
      </c>
      <c r="Q45" s="68">
        <v>104.8514</v>
      </c>
      <c r="R45" s="68">
        <v>104.7188</v>
      </c>
      <c r="S45" s="68">
        <v>104.7188</v>
      </c>
      <c r="T45" s="68">
        <v>104.7877</v>
      </c>
      <c r="U45" s="68">
        <v>104.8308</v>
      </c>
      <c r="V45" s="68">
        <v>104.8511</v>
      </c>
      <c r="W45" s="68">
        <v>103.99939999999999</v>
      </c>
      <c r="X45" s="68">
        <v>103.8995</v>
      </c>
      <c r="Y45" s="68">
        <v>103.8257</v>
      </c>
      <c r="Z45" s="68">
        <v>103.58759999999999</v>
      </c>
      <c r="AA45" s="68">
        <v>103.44540000000001</v>
      </c>
      <c r="AB45" s="68">
        <v>103.51779999999999</v>
      </c>
      <c r="AC45" s="68">
        <v>103.2852</v>
      </c>
      <c r="AD45" s="68">
        <v>103.20650000000001</v>
      </c>
      <c r="AE45" s="68">
        <v>103.1729</v>
      </c>
      <c r="AF45" s="68">
        <v>103.04730000000001</v>
      </c>
      <c r="AG45" s="68">
        <v>103.02460000000001</v>
      </c>
      <c r="AH45" s="68">
        <v>103.01309999999999</v>
      </c>
      <c r="AI45" s="68">
        <v>103.16289999999999</v>
      </c>
      <c r="AJ45" s="68">
        <v>103.08750000000001</v>
      </c>
      <c r="AK45" s="68">
        <v>103.0994</v>
      </c>
      <c r="AL45" s="68">
        <v>103.2513</v>
      </c>
      <c r="AM45" s="68">
        <v>103.3252</v>
      </c>
      <c r="AN45" s="68">
        <v>103.22709999999999</v>
      </c>
      <c r="AO45" s="68">
        <v>102.7591</v>
      </c>
      <c r="AP45" s="68">
        <v>102.8695</v>
      </c>
      <c r="AQ45" s="68">
        <v>102.738</v>
      </c>
      <c r="AR45" s="68">
        <v>102.56529999999999</v>
      </c>
      <c r="AS45" s="68">
        <v>102.54819999999999</v>
      </c>
      <c r="AT45" s="68">
        <v>102.62220000000001</v>
      </c>
      <c r="AU45" s="68">
        <v>102.2418</v>
      </c>
      <c r="AV45" s="68">
        <v>102.3047</v>
      </c>
      <c r="AW45" s="68">
        <v>102.2627</v>
      </c>
      <c r="AX45" s="68">
        <v>102.06570000000001</v>
      </c>
      <c r="AY45" s="68">
        <v>102.14449999999999</v>
      </c>
      <c r="AZ45" s="68">
        <v>102.1661</v>
      </c>
      <c r="BA45" s="68">
        <v>101.9372</v>
      </c>
      <c r="BB45" s="68">
        <v>101.8005</v>
      </c>
      <c r="BC45" s="68">
        <v>101.8595</v>
      </c>
      <c r="BD45" s="68">
        <v>101.5077</v>
      </c>
      <c r="BE45" s="68">
        <v>101.4729</v>
      </c>
      <c r="BF45" s="68">
        <v>101.49769999999999</v>
      </c>
      <c r="BG45" s="68">
        <v>96.627099999999999</v>
      </c>
      <c r="BH45" s="68">
        <v>96.325599999999994</v>
      </c>
      <c r="BI45" s="68">
        <v>96.453199999999995</v>
      </c>
      <c r="BJ45" s="68">
        <v>96.138599999999997</v>
      </c>
      <c r="BK45" s="68">
        <v>96.165899999999993</v>
      </c>
      <c r="BL45" s="68">
        <v>96.138400000000004</v>
      </c>
      <c r="BM45" s="68">
        <v>96.108599999999996</v>
      </c>
      <c r="BN45" s="68">
        <v>96.017700000000005</v>
      </c>
      <c r="BO45" s="68">
        <v>96.019199999999998</v>
      </c>
      <c r="BP45" s="68">
        <v>96.153999999999996</v>
      </c>
      <c r="BQ45" s="68">
        <v>96.025400000000005</v>
      </c>
      <c r="BR45" s="68">
        <v>95.913499999999999</v>
      </c>
      <c r="BS45" s="68">
        <v>96.067599999999999</v>
      </c>
      <c r="BT45" s="68">
        <v>95.980800000000002</v>
      </c>
      <c r="BU45" s="68">
        <v>96.114199999999997</v>
      </c>
      <c r="BV45" s="68">
        <v>96.0839</v>
      </c>
      <c r="BW45" s="68">
        <v>95.968500000000006</v>
      </c>
      <c r="BX45" s="68">
        <v>96.053100000000001</v>
      </c>
      <c r="BY45" s="68">
        <v>96.096900000000005</v>
      </c>
      <c r="BZ45" s="68">
        <v>96.058099999999996</v>
      </c>
      <c r="CA45" s="68">
        <v>95.956299999999999</v>
      </c>
      <c r="CB45" s="68">
        <v>95.932500000000005</v>
      </c>
      <c r="CC45" s="68">
        <v>95.907200000000003</v>
      </c>
      <c r="CD45" s="68">
        <v>95.962999999999994</v>
      </c>
      <c r="CE45" s="68">
        <v>95.714100000000002</v>
      </c>
      <c r="CF45" s="68">
        <v>95.613100000000003</v>
      </c>
      <c r="CG45" s="68">
        <v>95.968800000000002</v>
      </c>
      <c r="CH45" s="68">
        <v>96.063900000000004</v>
      </c>
      <c r="CI45" s="68">
        <v>96.034400000000005</v>
      </c>
      <c r="CJ45" s="68">
        <v>96.084000000000003</v>
      </c>
      <c r="CK45" s="68">
        <v>97.185299999999998</v>
      </c>
      <c r="CL45" s="68">
        <v>97.339200000000005</v>
      </c>
      <c r="CM45" s="68">
        <v>97.3489</v>
      </c>
      <c r="CN45" s="68">
        <v>97.314700000000002</v>
      </c>
      <c r="CO45" s="68">
        <v>97.278499999999994</v>
      </c>
      <c r="CP45" s="68">
        <v>97.110200000000006</v>
      </c>
      <c r="CQ45" s="68">
        <v>97.802899999999994</v>
      </c>
      <c r="CR45" s="68">
        <v>97.7423</v>
      </c>
      <c r="CS45" s="68">
        <v>97.705699999999993</v>
      </c>
      <c r="CT45" s="68">
        <v>97.676900000000003</v>
      </c>
      <c r="CU45" s="68">
        <v>97.656899999999993</v>
      </c>
      <c r="CV45" s="68">
        <v>97.513300000000001</v>
      </c>
      <c r="CW45" s="68">
        <v>97.141099999999994</v>
      </c>
      <c r="CX45" s="68">
        <v>97.050899999999999</v>
      </c>
      <c r="CY45" s="68">
        <v>96.886099999999999</v>
      </c>
      <c r="CZ45" s="68">
        <v>96.899699999999996</v>
      </c>
      <c r="DA45" s="68">
        <v>97.000799999999998</v>
      </c>
      <c r="DB45" s="68">
        <v>96.901399999999995</v>
      </c>
      <c r="DC45" s="68">
        <v>96.955699999999993</v>
      </c>
      <c r="DD45" s="68">
        <v>96.842600000000004</v>
      </c>
      <c r="DE45" s="68">
        <v>96.944500000000005</v>
      </c>
      <c r="DF45" s="68">
        <v>96.9833</v>
      </c>
      <c r="DG45" s="68">
        <v>96.920900000000003</v>
      </c>
      <c r="DH45" s="68">
        <v>96.859899999999996</v>
      </c>
      <c r="DI45" s="68">
        <v>96.409899999999993</v>
      </c>
      <c r="DJ45" s="68">
        <v>96.341999999999999</v>
      </c>
      <c r="DK45" s="68">
        <v>96.293599999999998</v>
      </c>
      <c r="DL45" s="68">
        <v>96.279300000000006</v>
      </c>
      <c r="DM45" s="68">
        <v>96.259100000000004</v>
      </c>
      <c r="DN45" s="68">
        <v>96.167699999999996</v>
      </c>
      <c r="DO45" s="68">
        <v>95.819400000000002</v>
      </c>
      <c r="DP45" s="68">
        <v>95.731499999999997</v>
      </c>
      <c r="DQ45" s="68">
        <v>95.750799999999998</v>
      </c>
      <c r="DR45" s="68">
        <v>95.659000000000006</v>
      </c>
      <c r="DS45" s="68">
        <v>95.708399999999997</v>
      </c>
      <c r="DT45" s="68">
        <v>95.662599999999998</v>
      </c>
      <c r="DU45" s="68">
        <v>95.896900000000002</v>
      </c>
      <c r="DV45" s="68">
        <v>95.906400000000005</v>
      </c>
      <c r="DW45" s="68">
        <v>95.999799999999993</v>
      </c>
      <c r="DX45" s="97">
        <v>96.024100000000004</v>
      </c>
      <c r="DY45" s="68">
        <v>96.058300000000003</v>
      </c>
      <c r="DZ45" s="68">
        <v>96.038399999999996</v>
      </c>
      <c r="EA45" s="68">
        <v>97.024299999999997</v>
      </c>
      <c r="EB45" s="68">
        <v>97.0261</v>
      </c>
      <c r="EC45" s="68">
        <v>97.248500000000007</v>
      </c>
      <c r="ED45" s="68">
        <v>97.816699999999997</v>
      </c>
      <c r="EE45" s="68">
        <v>97.802300000000002</v>
      </c>
      <c r="EF45" s="68">
        <v>97.830100000000002</v>
      </c>
      <c r="EG45" s="68">
        <v>98.485500000000002</v>
      </c>
      <c r="EH45" s="68">
        <v>98.482799999999997</v>
      </c>
      <c r="EI45" s="68">
        <v>98.427000000000007</v>
      </c>
      <c r="EJ45" s="68">
        <v>98.732699999999994</v>
      </c>
      <c r="EK45" s="68">
        <v>98.662199999999999</v>
      </c>
      <c r="EL45" s="68">
        <v>98.751099999999994</v>
      </c>
      <c r="EM45" s="68">
        <v>100.15</v>
      </c>
      <c r="EN45" s="68">
        <v>100.0356</v>
      </c>
      <c r="EO45" s="68">
        <v>100.4558</v>
      </c>
      <c r="EP45" s="68">
        <v>100.64019999999999</v>
      </c>
      <c r="EQ45" s="68">
        <v>100.5211</v>
      </c>
      <c r="ER45" s="68">
        <v>100.8005</v>
      </c>
      <c r="ES45" s="68">
        <v>100.6143</v>
      </c>
      <c r="ET45" s="68">
        <v>100.7013</v>
      </c>
      <c r="EU45" s="68">
        <v>100.96850000000001</v>
      </c>
      <c r="EV45" s="68">
        <v>100.9778</v>
      </c>
      <c r="EW45" s="68">
        <v>100.90519999999999</v>
      </c>
      <c r="EX45" s="68">
        <v>101.3926</v>
      </c>
      <c r="EY45" s="68">
        <v>102.417</v>
      </c>
      <c r="EZ45" s="68">
        <v>102.43340000000001</v>
      </c>
      <c r="FA45" s="68">
        <v>102.40130000000001</v>
      </c>
      <c r="FB45" s="68">
        <v>102.19540000000001</v>
      </c>
      <c r="FC45" s="68">
        <v>102.2282</v>
      </c>
      <c r="FD45" s="68">
        <v>102.0796</v>
      </c>
      <c r="FE45" s="68">
        <v>101.80159999999999</v>
      </c>
      <c r="FF45" s="68">
        <v>101.7581</v>
      </c>
      <c r="FG45" s="68">
        <v>101.6957</v>
      </c>
      <c r="FH45" s="68">
        <v>101.0183</v>
      </c>
      <c r="FI45" s="68">
        <v>101.00700000000001</v>
      </c>
      <c r="FJ45" s="68">
        <v>101.0553</v>
      </c>
      <c r="FK45" s="68">
        <v>101.5204</v>
      </c>
      <c r="FL45" s="68">
        <v>101.5262</v>
      </c>
      <c r="FM45" s="68">
        <v>101.37860000000001</v>
      </c>
      <c r="FN45" s="68">
        <v>101.392</v>
      </c>
      <c r="FO45" s="68">
        <v>101.3784</v>
      </c>
      <c r="FP45" s="68">
        <v>101.25449999999999</v>
      </c>
      <c r="FQ45" s="68">
        <v>100.5813</v>
      </c>
      <c r="FR45" s="68">
        <v>100.54730000000001</v>
      </c>
      <c r="FS45" s="68">
        <v>100.5445</v>
      </c>
      <c r="FT45" s="68">
        <v>100.60599999999999</v>
      </c>
      <c r="FU45" s="68">
        <v>100.5633</v>
      </c>
      <c r="FV45" s="68">
        <v>100.63079999999999</v>
      </c>
      <c r="FW45" s="68">
        <v>101.0652</v>
      </c>
      <c r="FX45" s="68">
        <v>101.12309999999999</v>
      </c>
      <c r="FY45" s="68">
        <v>101.1489</v>
      </c>
      <c r="FZ45" s="68">
        <v>100.7984</v>
      </c>
      <c r="GA45" s="68">
        <v>100.77330000000001</v>
      </c>
      <c r="GB45" s="68">
        <v>100.5789</v>
      </c>
      <c r="GC45" s="68">
        <v>100.1502</v>
      </c>
      <c r="GD45" s="68">
        <v>100.13330000000001</v>
      </c>
      <c r="GE45" s="68">
        <v>100</v>
      </c>
      <c r="GF45" s="68">
        <v>99.821200000000005</v>
      </c>
      <c r="GG45" s="68">
        <v>99.824799999999996</v>
      </c>
      <c r="GH45" s="68">
        <v>99.674800000000005</v>
      </c>
      <c r="GI45" s="67">
        <v>99.701499999999996</v>
      </c>
    </row>
    <row r="46" spans="1:191" s="35" customFormat="1" ht="11.25" x14ac:dyDescent="0.2">
      <c r="A46" s="35" t="s">
        <v>3101</v>
      </c>
      <c r="B46" s="35" t="s">
        <v>5050</v>
      </c>
      <c r="C46" s="51"/>
      <c r="D46" s="24" t="str">
        <f>IF(LEFT($I$1,1)="1",VLOOKUP($A46,PPI_IPI_PGA_PGAI!$A:$E,2,FALSE),IF(LEFT($I$1,1)="2",VLOOKUP($A46,PPI_IPI_PGA_PGAI!$A:$E,3,FALSE),IF(LEFT($I$1,1)="3",VLOOKUP($A46,PPI_IPI_PGA_PGAI!$A:$E,4,FALSE),VLOOKUP($A46,PPI_IPI_PGA_PGAI!$A:$E,5,FALSE))))</f>
        <v xml:space="preserve"> Gebrauchsgüter</v>
      </c>
      <c r="E46" s="9">
        <v>3.2454000000000001</v>
      </c>
      <c r="G46" s="68">
        <v>105.0604</v>
      </c>
      <c r="H46" s="68">
        <v>105.1438</v>
      </c>
      <c r="I46" s="68">
        <v>105.1438</v>
      </c>
      <c r="J46" s="68">
        <v>105.1438</v>
      </c>
      <c r="K46" s="68">
        <v>105.3266</v>
      </c>
      <c r="L46" s="68">
        <v>105.3266</v>
      </c>
      <c r="M46" s="68">
        <v>105.3266</v>
      </c>
      <c r="N46" s="68">
        <v>104.3327</v>
      </c>
      <c r="O46" s="68">
        <v>104.3327</v>
      </c>
      <c r="P46" s="68">
        <v>104.3327</v>
      </c>
      <c r="Q46" s="68">
        <v>101.97239999999999</v>
      </c>
      <c r="R46" s="68">
        <v>101.97239999999999</v>
      </c>
      <c r="S46" s="68">
        <v>101.97239999999999</v>
      </c>
      <c r="T46" s="68">
        <v>101.6242</v>
      </c>
      <c r="U46" s="68">
        <v>101.6242</v>
      </c>
      <c r="V46" s="68">
        <v>101.6242</v>
      </c>
      <c r="W46" s="68">
        <v>100.8205</v>
      </c>
      <c r="X46" s="68">
        <v>100.8205</v>
      </c>
      <c r="Y46" s="68">
        <v>100.8205</v>
      </c>
      <c r="Z46" s="68">
        <v>101.1896</v>
      </c>
      <c r="AA46" s="68">
        <v>101.1896</v>
      </c>
      <c r="AB46" s="68">
        <v>101.1896</v>
      </c>
      <c r="AC46" s="68">
        <v>100.2517</v>
      </c>
      <c r="AD46" s="68">
        <v>100.2522</v>
      </c>
      <c r="AE46" s="68">
        <v>100.2522</v>
      </c>
      <c r="AF46" s="68">
        <v>99.9041</v>
      </c>
      <c r="AG46" s="68">
        <v>99.9041</v>
      </c>
      <c r="AH46" s="68">
        <v>99.9041</v>
      </c>
      <c r="AI46" s="68">
        <v>100.1003</v>
      </c>
      <c r="AJ46" s="68">
        <v>100.1003</v>
      </c>
      <c r="AK46" s="68">
        <v>100.1003</v>
      </c>
      <c r="AL46" s="68">
        <v>100.2974</v>
      </c>
      <c r="AM46" s="68">
        <v>100.2974</v>
      </c>
      <c r="AN46" s="68">
        <v>100.2974</v>
      </c>
      <c r="AO46" s="68">
        <v>99.731399999999994</v>
      </c>
      <c r="AP46" s="68">
        <v>99.731399999999994</v>
      </c>
      <c r="AQ46" s="68">
        <v>99.731399999999994</v>
      </c>
      <c r="AR46" s="68">
        <v>99.874099999999999</v>
      </c>
      <c r="AS46" s="68">
        <v>99.874099999999999</v>
      </c>
      <c r="AT46" s="68">
        <v>99.874099999999999</v>
      </c>
      <c r="AU46" s="68">
        <v>99.415599999999998</v>
      </c>
      <c r="AV46" s="68">
        <v>99.415599999999998</v>
      </c>
      <c r="AW46" s="68">
        <v>99.415599999999998</v>
      </c>
      <c r="AX46" s="68">
        <v>99.187399999999997</v>
      </c>
      <c r="AY46" s="68">
        <v>99.187399999999997</v>
      </c>
      <c r="AZ46" s="68">
        <v>99.187399999999997</v>
      </c>
      <c r="BA46" s="68">
        <v>98.620400000000004</v>
      </c>
      <c r="BB46" s="68">
        <v>98.620400000000004</v>
      </c>
      <c r="BC46" s="68">
        <v>98.620400000000004</v>
      </c>
      <c r="BD46" s="68">
        <v>98.537899999999993</v>
      </c>
      <c r="BE46" s="68">
        <v>98.537899999999993</v>
      </c>
      <c r="BF46" s="68">
        <v>98.537899999999993</v>
      </c>
      <c r="BG46" s="68">
        <v>94.375200000000007</v>
      </c>
      <c r="BH46" s="68">
        <v>94.375</v>
      </c>
      <c r="BI46" s="68">
        <v>94.375</v>
      </c>
      <c r="BJ46" s="68">
        <v>94.164900000000003</v>
      </c>
      <c r="BK46" s="68">
        <v>94.164900000000003</v>
      </c>
      <c r="BL46" s="68">
        <v>94.164900000000003</v>
      </c>
      <c r="BM46" s="68">
        <v>94.571399999999997</v>
      </c>
      <c r="BN46" s="68">
        <v>94.572299999999998</v>
      </c>
      <c r="BO46" s="68">
        <v>94.572299999999998</v>
      </c>
      <c r="BP46" s="68">
        <v>94.429199999999994</v>
      </c>
      <c r="BQ46" s="68">
        <v>94.429199999999994</v>
      </c>
      <c r="BR46" s="68">
        <v>94.608699999999999</v>
      </c>
      <c r="BS46" s="68">
        <v>94.538899999999998</v>
      </c>
      <c r="BT46" s="68">
        <v>94.538899999999998</v>
      </c>
      <c r="BU46" s="68">
        <v>94.7791</v>
      </c>
      <c r="BV46" s="68">
        <v>94.605099999999993</v>
      </c>
      <c r="BW46" s="68">
        <v>94.605099999999993</v>
      </c>
      <c r="BX46" s="68">
        <v>94.549199999999999</v>
      </c>
      <c r="BY46" s="68">
        <v>94.597399999999993</v>
      </c>
      <c r="BZ46" s="68">
        <v>94.597399999999993</v>
      </c>
      <c r="CA46" s="68">
        <v>94.409099999999995</v>
      </c>
      <c r="CB46" s="68">
        <v>93.894800000000004</v>
      </c>
      <c r="CC46" s="68">
        <v>93.894800000000004</v>
      </c>
      <c r="CD46" s="68">
        <v>93.862700000000004</v>
      </c>
      <c r="CE46" s="68">
        <v>93.672799999999995</v>
      </c>
      <c r="CF46" s="68">
        <v>93.672799999999995</v>
      </c>
      <c r="CG46" s="68">
        <v>93.572000000000003</v>
      </c>
      <c r="CH46" s="68">
        <v>93.775999999999996</v>
      </c>
      <c r="CI46" s="68">
        <v>93.775999999999996</v>
      </c>
      <c r="CJ46" s="68">
        <v>93.965999999999994</v>
      </c>
      <c r="CK46" s="68">
        <v>94.876999999999995</v>
      </c>
      <c r="CL46" s="68">
        <v>94.864500000000007</v>
      </c>
      <c r="CM46" s="68">
        <v>95.456299999999999</v>
      </c>
      <c r="CN46" s="68">
        <v>95.808700000000002</v>
      </c>
      <c r="CO46" s="68">
        <v>95.808700000000002</v>
      </c>
      <c r="CP46" s="68">
        <v>95.490899999999996</v>
      </c>
      <c r="CQ46" s="68">
        <v>95.637900000000002</v>
      </c>
      <c r="CR46" s="68">
        <v>95.647999999999996</v>
      </c>
      <c r="CS46" s="68">
        <v>95.890699999999995</v>
      </c>
      <c r="CT46" s="68">
        <v>96.439099999999996</v>
      </c>
      <c r="CU46" s="68">
        <v>96.439099999999996</v>
      </c>
      <c r="CV46" s="68">
        <v>96.192599999999999</v>
      </c>
      <c r="CW46" s="68">
        <v>96.022900000000007</v>
      </c>
      <c r="CX46" s="68">
        <v>96.0535</v>
      </c>
      <c r="CY46" s="68">
        <v>96.008099999999999</v>
      </c>
      <c r="CZ46" s="68">
        <v>96.006699999999995</v>
      </c>
      <c r="DA46" s="68">
        <v>96.006699999999995</v>
      </c>
      <c r="DB46" s="68">
        <v>96.071799999999996</v>
      </c>
      <c r="DC46" s="68">
        <v>95.963700000000003</v>
      </c>
      <c r="DD46" s="68">
        <v>95.963700000000003</v>
      </c>
      <c r="DE46" s="68">
        <v>95.869900000000001</v>
      </c>
      <c r="DF46" s="68">
        <v>95.924000000000007</v>
      </c>
      <c r="DG46" s="68">
        <v>95.924000000000007</v>
      </c>
      <c r="DH46" s="68">
        <v>95.779700000000005</v>
      </c>
      <c r="DI46" s="68">
        <v>95.722899999999996</v>
      </c>
      <c r="DJ46" s="68">
        <v>95.722899999999996</v>
      </c>
      <c r="DK46" s="68">
        <v>95.685900000000004</v>
      </c>
      <c r="DL46" s="68">
        <v>95.6126</v>
      </c>
      <c r="DM46" s="68">
        <v>95.6126</v>
      </c>
      <c r="DN46" s="68">
        <v>95.32</v>
      </c>
      <c r="DO46" s="68">
        <v>94.537199999999999</v>
      </c>
      <c r="DP46" s="68">
        <v>94.537199999999999</v>
      </c>
      <c r="DQ46" s="68">
        <v>94.507300000000001</v>
      </c>
      <c r="DR46" s="68">
        <v>94.545500000000004</v>
      </c>
      <c r="DS46" s="68">
        <v>94.545500000000004</v>
      </c>
      <c r="DT46" s="68">
        <v>94.323700000000002</v>
      </c>
      <c r="DU46" s="68">
        <v>94.528099999999995</v>
      </c>
      <c r="DV46" s="68">
        <v>94.486000000000004</v>
      </c>
      <c r="DW46" s="68">
        <v>94.498800000000003</v>
      </c>
      <c r="DX46" s="97">
        <v>94.937600000000003</v>
      </c>
      <c r="DY46" s="68">
        <v>94.937600000000003</v>
      </c>
      <c r="DZ46" s="68">
        <v>95.077799999999996</v>
      </c>
      <c r="EA46" s="68">
        <v>95.990399999999994</v>
      </c>
      <c r="EB46" s="68">
        <v>95.990399999999994</v>
      </c>
      <c r="EC46" s="68">
        <v>95.933999999999997</v>
      </c>
      <c r="ED46" s="68">
        <v>96.373000000000005</v>
      </c>
      <c r="EE46" s="68">
        <v>96.373000000000005</v>
      </c>
      <c r="EF46" s="68">
        <v>96.498999999999995</v>
      </c>
      <c r="EG46" s="68">
        <v>96.605699999999999</v>
      </c>
      <c r="EH46" s="68">
        <v>96.605699999999999</v>
      </c>
      <c r="EI46" s="68">
        <v>96.6691</v>
      </c>
      <c r="EJ46" s="68">
        <v>96.438299999999998</v>
      </c>
      <c r="EK46" s="68">
        <v>96.438299999999998</v>
      </c>
      <c r="EL46" s="68">
        <v>96.508799999999994</v>
      </c>
      <c r="EM46" s="68">
        <v>98.159499999999994</v>
      </c>
      <c r="EN46" s="68">
        <v>98.163600000000002</v>
      </c>
      <c r="EO46" s="68">
        <v>98.5792</v>
      </c>
      <c r="EP46" s="68">
        <v>98.034800000000004</v>
      </c>
      <c r="EQ46" s="68">
        <v>98.034800000000004</v>
      </c>
      <c r="ER46" s="68">
        <v>98.109499999999997</v>
      </c>
      <c r="ES46" s="68">
        <v>98.664599999999993</v>
      </c>
      <c r="ET46" s="68">
        <v>98.664599999999993</v>
      </c>
      <c r="EU46" s="68">
        <v>98.662599999999998</v>
      </c>
      <c r="EV46" s="68">
        <v>99.972399999999993</v>
      </c>
      <c r="EW46" s="68">
        <v>99.972399999999993</v>
      </c>
      <c r="EX46" s="68">
        <v>99.996499999999997</v>
      </c>
      <c r="EY46" s="68">
        <v>100.4492</v>
      </c>
      <c r="EZ46" s="68">
        <v>100.55540000000001</v>
      </c>
      <c r="FA46" s="68">
        <v>100.33240000000001</v>
      </c>
      <c r="FB46" s="68">
        <v>99.860799999999998</v>
      </c>
      <c r="FC46" s="68">
        <v>99.860799999999998</v>
      </c>
      <c r="FD46" s="68">
        <v>99.670400000000001</v>
      </c>
      <c r="FE46" s="68">
        <v>99.431600000000003</v>
      </c>
      <c r="FF46" s="68">
        <v>99.431600000000003</v>
      </c>
      <c r="FG46" s="68">
        <v>99.433700000000002</v>
      </c>
      <c r="FH46" s="68">
        <v>98.415199999999999</v>
      </c>
      <c r="FI46" s="68">
        <v>98.415199999999999</v>
      </c>
      <c r="FJ46" s="68">
        <v>98.352400000000003</v>
      </c>
      <c r="FK46" s="68">
        <v>99.944500000000005</v>
      </c>
      <c r="FL46" s="68">
        <v>99.957499999999996</v>
      </c>
      <c r="FM46" s="68">
        <v>100.1074</v>
      </c>
      <c r="FN46" s="68">
        <v>100.4965</v>
      </c>
      <c r="FO46" s="68">
        <v>100.4965</v>
      </c>
      <c r="FP46" s="68">
        <v>100.2247</v>
      </c>
      <c r="FQ46" s="68">
        <v>99.413200000000003</v>
      </c>
      <c r="FR46" s="68">
        <v>99.413200000000003</v>
      </c>
      <c r="FS46" s="68">
        <v>99.531599999999997</v>
      </c>
      <c r="FT46" s="68">
        <v>99.8065</v>
      </c>
      <c r="FU46" s="68">
        <v>99.8065</v>
      </c>
      <c r="FV46" s="68">
        <v>99.9422</v>
      </c>
      <c r="FW46" s="68">
        <v>100.5746</v>
      </c>
      <c r="FX46" s="68">
        <v>100.5746</v>
      </c>
      <c r="FY46" s="68">
        <v>100.2589</v>
      </c>
      <c r="FZ46" s="68">
        <v>99.434399999999997</v>
      </c>
      <c r="GA46" s="68">
        <v>99.434399999999997</v>
      </c>
      <c r="GB46" s="68">
        <v>99.418499999999995</v>
      </c>
      <c r="GC46" s="68">
        <v>100.1314</v>
      </c>
      <c r="GD46" s="68">
        <v>100.1314</v>
      </c>
      <c r="GE46" s="68">
        <v>100</v>
      </c>
      <c r="GF46" s="68">
        <v>99.904799999999994</v>
      </c>
      <c r="GG46" s="68">
        <v>99.904799999999994</v>
      </c>
      <c r="GH46" s="68">
        <v>99.758600000000001</v>
      </c>
      <c r="GI46" s="67">
        <v>99.500200000000007</v>
      </c>
    </row>
    <row r="47" spans="1:191" s="35" customFormat="1" ht="11.25" x14ac:dyDescent="0.2">
      <c r="A47" s="35" t="s">
        <v>3106</v>
      </c>
      <c r="B47" s="35" t="s">
        <v>5051</v>
      </c>
      <c r="C47" s="51"/>
      <c r="D47" s="24" t="str">
        <f>IF(LEFT($I$1,1)="1",VLOOKUP($A47,PPI_IPI_PGA_PGAI!$A:$E,2,FALSE),IF(LEFT($I$1,1)="2",VLOOKUP($A47,PPI_IPI_PGA_PGAI!$A:$E,3,FALSE),IF(LEFT($I$1,1)="3",VLOOKUP($A47,PPI_IPI_PGA_PGAI!$A:$E,4,FALSE),VLOOKUP($A47,PPI_IPI_PGA_PGAI!$A:$E,5,FALSE))))</f>
        <v xml:space="preserve"> Verbrauchsgüter</v>
      </c>
      <c r="E47" s="9">
        <v>30.509</v>
      </c>
      <c r="G47" s="68">
        <v>108.4884</v>
      </c>
      <c r="H47" s="68">
        <v>108.5851</v>
      </c>
      <c r="I47" s="68">
        <v>108.7206</v>
      </c>
      <c r="J47" s="68">
        <v>108.9611</v>
      </c>
      <c r="K47" s="68">
        <v>109.1613</v>
      </c>
      <c r="L47" s="68">
        <v>108.837</v>
      </c>
      <c r="M47" s="68">
        <v>108.7563</v>
      </c>
      <c r="N47" s="68">
        <v>108.50369999999999</v>
      </c>
      <c r="O47" s="68">
        <v>107.46339999999999</v>
      </c>
      <c r="P47" s="68">
        <v>106.87820000000001</v>
      </c>
      <c r="Q47" s="68">
        <v>106.8049</v>
      </c>
      <c r="R47" s="68">
        <v>105.27970000000001</v>
      </c>
      <c r="S47" s="68">
        <v>105.5222</v>
      </c>
      <c r="T47" s="68">
        <v>105.33110000000001</v>
      </c>
      <c r="U47" s="68">
        <v>105.86369999999999</v>
      </c>
      <c r="V47" s="68">
        <v>106.16970000000001</v>
      </c>
      <c r="W47" s="68">
        <v>106.345</v>
      </c>
      <c r="X47" s="68">
        <v>106.1356</v>
      </c>
      <c r="Y47" s="68">
        <v>106.21980000000001</v>
      </c>
      <c r="Z47" s="68">
        <v>106.0883</v>
      </c>
      <c r="AA47" s="68">
        <v>106.04049999999999</v>
      </c>
      <c r="AB47" s="68">
        <v>105.9863</v>
      </c>
      <c r="AC47" s="68">
        <v>106.1048</v>
      </c>
      <c r="AD47" s="68">
        <v>106.0301</v>
      </c>
      <c r="AE47" s="68">
        <v>106.2277</v>
      </c>
      <c r="AF47" s="68">
        <v>106.1199</v>
      </c>
      <c r="AG47" s="68">
        <v>105.8248</v>
      </c>
      <c r="AH47" s="68">
        <v>106.0128</v>
      </c>
      <c r="AI47" s="68">
        <v>106.21810000000001</v>
      </c>
      <c r="AJ47" s="68">
        <v>106.6618</v>
      </c>
      <c r="AK47" s="68">
        <v>106.73439999999999</v>
      </c>
      <c r="AL47" s="68">
        <v>106.73909999999999</v>
      </c>
      <c r="AM47" s="68">
        <v>106.58410000000001</v>
      </c>
      <c r="AN47" s="68">
        <v>106.5753</v>
      </c>
      <c r="AO47" s="68">
        <v>106.6999</v>
      </c>
      <c r="AP47" s="68">
        <v>106.7783</v>
      </c>
      <c r="AQ47" s="68">
        <v>106.82899999999999</v>
      </c>
      <c r="AR47" s="68">
        <v>106.8689</v>
      </c>
      <c r="AS47" s="68">
        <v>105.971</v>
      </c>
      <c r="AT47" s="68">
        <v>105.9687</v>
      </c>
      <c r="AU47" s="68">
        <v>106.34650000000001</v>
      </c>
      <c r="AV47" s="68">
        <v>106.1296</v>
      </c>
      <c r="AW47" s="68">
        <v>106.09220000000001</v>
      </c>
      <c r="AX47" s="68">
        <v>106.15779999999999</v>
      </c>
      <c r="AY47" s="68">
        <v>105.78789999999999</v>
      </c>
      <c r="AZ47" s="68">
        <v>105.6876</v>
      </c>
      <c r="BA47" s="68">
        <v>105.5491</v>
      </c>
      <c r="BB47" s="68">
        <v>105.53279999999999</v>
      </c>
      <c r="BC47" s="68">
        <v>105.50709999999999</v>
      </c>
      <c r="BD47" s="68">
        <v>105.3824</v>
      </c>
      <c r="BE47" s="68">
        <v>104.18210000000001</v>
      </c>
      <c r="BF47" s="68">
        <v>103.5988</v>
      </c>
      <c r="BG47" s="68">
        <v>103.16370000000001</v>
      </c>
      <c r="BH47" s="68">
        <v>102.43210000000001</v>
      </c>
      <c r="BI47" s="68">
        <v>102.4118</v>
      </c>
      <c r="BJ47" s="68">
        <v>102.46769999999999</v>
      </c>
      <c r="BK47" s="68">
        <v>101.9679</v>
      </c>
      <c r="BL47" s="68">
        <v>101.99039999999999</v>
      </c>
      <c r="BM47" s="68">
        <v>102.06440000000001</v>
      </c>
      <c r="BN47" s="68">
        <v>102.5873</v>
      </c>
      <c r="BO47" s="68">
        <v>102.6754</v>
      </c>
      <c r="BP47" s="68">
        <v>102.6065</v>
      </c>
      <c r="BQ47" s="68">
        <v>102.2775</v>
      </c>
      <c r="BR47" s="68">
        <v>102.0996</v>
      </c>
      <c r="BS47" s="68">
        <v>102.2897</v>
      </c>
      <c r="BT47" s="68">
        <v>102.5609</v>
      </c>
      <c r="BU47" s="68">
        <v>102.77460000000001</v>
      </c>
      <c r="BV47" s="68">
        <v>102.92010000000001</v>
      </c>
      <c r="BW47" s="68">
        <v>102.4752</v>
      </c>
      <c r="BX47" s="68">
        <v>102.5656</v>
      </c>
      <c r="BY47" s="68">
        <v>102.5455</v>
      </c>
      <c r="BZ47" s="68">
        <v>102.5309</v>
      </c>
      <c r="CA47" s="68">
        <v>102.38160000000001</v>
      </c>
      <c r="CB47" s="68">
        <v>102.35420000000001</v>
      </c>
      <c r="CC47" s="68">
        <v>102.3151</v>
      </c>
      <c r="CD47" s="68">
        <v>102.27</v>
      </c>
      <c r="CE47" s="68">
        <v>102.40260000000001</v>
      </c>
      <c r="CF47" s="68">
        <v>102.5411</v>
      </c>
      <c r="CG47" s="68">
        <v>102.6921</v>
      </c>
      <c r="CH47" s="68">
        <v>102.65949999999999</v>
      </c>
      <c r="CI47" s="68">
        <v>102.48909999999999</v>
      </c>
      <c r="CJ47" s="68">
        <v>102.9165</v>
      </c>
      <c r="CK47" s="68">
        <v>102.9325</v>
      </c>
      <c r="CL47" s="68">
        <v>103.07040000000001</v>
      </c>
      <c r="CM47" s="68">
        <v>103.4717</v>
      </c>
      <c r="CN47" s="68">
        <v>103.36539999999999</v>
      </c>
      <c r="CO47" s="68">
        <v>103.31440000000001</v>
      </c>
      <c r="CP47" s="68">
        <v>102.6632</v>
      </c>
      <c r="CQ47" s="68">
        <v>102.6962</v>
      </c>
      <c r="CR47" s="68">
        <v>102.6263</v>
      </c>
      <c r="CS47" s="68">
        <v>103.059</v>
      </c>
      <c r="CT47" s="68">
        <v>103.0735</v>
      </c>
      <c r="CU47" s="68">
        <v>103.0483</v>
      </c>
      <c r="CV47" s="68">
        <v>102.8322</v>
      </c>
      <c r="CW47" s="68">
        <v>102.8961</v>
      </c>
      <c r="CX47" s="68">
        <v>102.6773</v>
      </c>
      <c r="CY47" s="68">
        <v>102.69629999999999</v>
      </c>
      <c r="CZ47" s="68">
        <v>102.15219999999999</v>
      </c>
      <c r="DA47" s="68">
        <v>102.2257</v>
      </c>
      <c r="DB47" s="68">
        <v>102.3533</v>
      </c>
      <c r="DC47" s="68">
        <v>102.4246</v>
      </c>
      <c r="DD47" s="68">
        <v>102.2736</v>
      </c>
      <c r="DE47" s="68">
        <v>102.2012</v>
      </c>
      <c r="DF47" s="68">
        <v>102.19280000000001</v>
      </c>
      <c r="DG47" s="68">
        <v>102.10299999999999</v>
      </c>
      <c r="DH47" s="68">
        <v>101.74290000000001</v>
      </c>
      <c r="DI47" s="68">
        <v>101.7683</v>
      </c>
      <c r="DJ47" s="68">
        <v>101.67149999999999</v>
      </c>
      <c r="DK47" s="68">
        <v>101.9285</v>
      </c>
      <c r="DL47" s="68">
        <v>101.46469999999999</v>
      </c>
      <c r="DM47" s="68">
        <v>101.3138</v>
      </c>
      <c r="DN47" s="68">
        <v>100.8951</v>
      </c>
      <c r="DO47" s="68">
        <v>100.76779999999999</v>
      </c>
      <c r="DP47" s="68">
        <v>100.6108</v>
      </c>
      <c r="DQ47" s="68">
        <v>100.735</v>
      </c>
      <c r="DR47" s="68">
        <v>100.7762</v>
      </c>
      <c r="DS47" s="68">
        <v>100.8158</v>
      </c>
      <c r="DT47" s="68">
        <v>100.9062</v>
      </c>
      <c r="DU47" s="68">
        <v>100.9637</v>
      </c>
      <c r="DV47" s="68">
        <v>100.8656</v>
      </c>
      <c r="DW47" s="68">
        <v>100.5283</v>
      </c>
      <c r="DX47" s="97">
        <v>100.4379</v>
      </c>
      <c r="DY47" s="68">
        <v>100.2011</v>
      </c>
      <c r="DZ47" s="68">
        <v>100.4452</v>
      </c>
      <c r="EA47" s="68">
        <v>100.6648</v>
      </c>
      <c r="EB47" s="68">
        <v>100.83329999999999</v>
      </c>
      <c r="EC47" s="68">
        <v>101.0196</v>
      </c>
      <c r="ED47" s="68">
        <v>100.9671</v>
      </c>
      <c r="EE47" s="68">
        <v>100.6481</v>
      </c>
      <c r="EF47" s="68">
        <v>100.70529999999999</v>
      </c>
      <c r="EG47" s="68">
        <v>100.7214</v>
      </c>
      <c r="EH47" s="68">
        <v>100.6507</v>
      </c>
      <c r="EI47" s="68">
        <v>100.3767</v>
      </c>
      <c r="EJ47" s="68">
        <v>100.3967</v>
      </c>
      <c r="EK47" s="68">
        <v>100.2908</v>
      </c>
      <c r="EL47" s="68">
        <v>100.6591</v>
      </c>
      <c r="EM47" s="68">
        <v>100.95</v>
      </c>
      <c r="EN47" s="68">
        <v>101.33150000000001</v>
      </c>
      <c r="EO47" s="68">
        <v>101.7903</v>
      </c>
      <c r="EP47" s="68">
        <v>101.72490000000001</v>
      </c>
      <c r="EQ47" s="68">
        <v>101.44240000000001</v>
      </c>
      <c r="ER47" s="68">
        <v>101.7617</v>
      </c>
      <c r="ES47" s="68">
        <v>101.7338</v>
      </c>
      <c r="ET47" s="68">
        <v>101.4906</v>
      </c>
      <c r="EU47" s="68">
        <v>101.4971</v>
      </c>
      <c r="EV47" s="68">
        <v>101.3867</v>
      </c>
      <c r="EW47" s="68">
        <v>101.62860000000001</v>
      </c>
      <c r="EX47" s="68">
        <v>102.56019999999999</v>
      </c>
      <c r="EY47" s="68">
        <v>102.6498</v>
      </c>
      <c r="EZ47" s="68">
        <v>102.6708</v>
      </c>
      <c r="FA47" s="68">
        <v>102.60850000000001</v>
      </c>
      <c r="FB47" s="68">
        <v>102.5917</v>
      </c>
      <c r="FC47" s="68">
        <v>102.3798</v>
      </c>
      <c r="FD47" s="68">
        <v>102.1187</v>
      </c>
      <c r="FE47" s="68">
        <v>102.18129999999999</v>
      </c>
      <c r="FF47" s="68">
        <v>102.0048</v>
      </c>
      <c r="FG47" s="68">
        <v>101.5316</v>
      </c>
      <c r="FH47" s="68">
        <v>101.40989999999999</v>
      </c>
      <c r="FI47" s="68">
        <v>101.4906</v>
      </c>
      <c r="FJ47" s="68">
        <v>101.6151</v>
      </c>
      <c r="FK47" s="68">
        <v>101.7855</v>
      </c>
      <c r="FL47" s="68">
        <v>101.68770000000001</v>
      </c>
      <c r="FM47" s="68">
        <v>101.88800000000001</v>
      </c>
      <c r="FN47" s="68">
        <v>101.8794</v>
      </c>
      <c r="FO47" s="68">
        <v>101.8865</v>
      </c>
      <c r="FP47" s="68">
        <v>101.8083</v>
      </c>
      <c r="FQ47" s="68">
        <v>101.7499</v>
      </c>
      <c r="FR47" s="68">
        <v>101.7054</v>
      </c>
      <c r="FS47" s="68">
        <v>101.5929</v>
      </c>
      <c r="FT47" s="68">
        <v>101.58839999999999</v>
      </c>
      <c r="FU47" s="68">
        <v>101.5181</v>
      </c>
      <c r="FV47" s="68">
        <v>101.7529</v>
      </c>
      <c r="FW47" s="68">
        <v>101.8822</v>
      </c>
      <c r="FX47" s="68">
        <v>101.8318</v>
      </c>
      <c r="FY47" s="68">
        <v>101.8108</v>
      </c>
      <c r="FZ47" s="68">
        <v>101.82129999999999</v>
      </c>
      <c r="GA47" s="68">
        <v>101.2304</v>
      </c>
      <c r="GB47" s="68">
        <v>101.0513</v>
      </c>
      <c r="GC47" s="68">
        <v>100.8194</v>
      </c>
      <c r="GD47" s="68">
        <v>100.5461</v>
      </c>
      <c r="GE47" s="68">
        <v>100</v>
      </c>
      <c r="GF47" s="68">
        <v>99.676299999999998</v>
      </c>
      <c r="GG47" s="68">
        <v>98.863699999999994</v>
      </c>
      <c r="GH47" s="68">
        <v>98.623599999999996</v>
      </c>
      <c r="GI47" s="67">
        <v>98.632800000000003</v>
      </c>
    </row>
    <row r="48" spans="1:191" s="35" customFormat="1" ht="11.25" x14ac:dyDescent="0.2">
      <c r="A48" s="35" t="s">
        <v>3111</v>
      </c>
      <c r="B48" s="35" t="s">
        <v>5052</v>
      </c>
      <c r="C48" s="51"/>
      <c r="D48" s="24" t="str">
        <f>IF(LEFT($I$1,1)="1",VLOOKUP($A48,PPI_IPI_PGA_PGAI!$A:$E,2,FALSE),IF(LEFT($I$1,1)="2",VLOOKUP($A48,PPI_IPI_PGA_PGAI!$A:$E,3,FALSE),IF(LEFT($I$1,1)="3",VLOOKUP($A48,PPI_IPI_PGA_PGAI!$A:$E,4,FALSE),VLOOKUP($A48,PPI_IPI_PGA_PGAI!$A:$E,5,FALSE))))</f>
        <v xml:space="preserve"> Energie</v>
      </c>
      <c r="E48" s="9">
        <v>6.3977000000000004</v>
      </c>
      <c r="G48" s="68">
        <v>91.908699999999996</v>
      </c>
      <c r="H48" s="68">
        <v>92.359200000000001</v>
      </c>
      <c r="I48" s="68">
        <v>95.655699999999996</v>
      </c>
      <c r="J48" s="68">
        <v>100.5694</v>
      </c>
      <c r="K48" s="68">
        <v>104.5339</v>
      </c>
      <c r="L48" s="68">
        <v>104.5333</v>
      </c>
      <c r="M48" s="68">
        <v>99.683599999999998</v>
      </c>
      <c r="N48" s="68">
        <v>97.276399999999995</v>
      </c>
      <c r="O48" s="68">
        <v>95.197599999999994</v>
      </c>
      <c r="P48" s="68">
        <v>96.202299999999994</v>
      </c>
      <c r="Q48" s="68">
        <v>98.711699999999993</v>
      </c>
      <c r="R48" s="68">
        <v>99.312200000000004</v>
      </c>
      <c r="S48" s="68">
        <v>102.08880000000001</v>
      </c>
      <c r="T48" s="68">
        <v>101.7624</v>
      </c>
      <c r="U48" s="68">
        <v>103.5081</v>
      </c>
      <c r="V48" s="68">
        <v>106.8138</v>
      </c>
      <c r="W48" s="68">
        <v>109.0077</v>
      </c>
      <c r="X48" s="68">
        <v>106.24679999999999</v>
      </c>
      <c r="Y48" s="68">
        <v>102.0806</v>
      </c>
      <c r="Z48" s="68">
        <v>98.9512</v>
      </c>
      <c r="AA48" s="68">
        <v>103.94880000000001</v>
      </c>
      <c r="AB48" s="68">
        <v>108.47199999999999</v>
      </c>
      <c r="AC48" s="68">
        <v>107.145</v>
      </c>
      <c r="AD48" s="68">
        <v>103.7413</v>
      </c>
      <c r="AE48" s="68">
        <v>103.3956</v>
      </c>
      <c r="AF48" s="68">
        <v>102.14570000000001</v>
      </c>
      <c r="AG48" s="68">
        <v>104.3847</v>
      </c>
      <c r="AH48" s="68">
        <v>103.52800000000001</v>
      </c>
      <c r="AI48" s="68">
        <v>103.24590000000001</v>
      </c>
      <c r="AJ48" s="68">
        <v>98.789599999999993</v>
      </c>
      <c r="AK48" s="68">
        <v>99.324299999999994</v>
      </c>
      <c r="AL48" s="68">
        <v>99.762</v>
      </c>
      <c r="AM48" s="68">
        <v>102.83029999999999</v>
      </c>
      <c r="AN48" s="68">
        <v>104.31870000000001</v>
      </c>
      <c r="AO48" s="68">
        <v>100.5839</v>
      </c>
      <c r="AP48" s="68">
        <v>99.812299999999993</v>
      </c>
      <c r="AQ48" s="68">
        <v>100.3466</v>
      </c>
      <c r="AR48" s="68">
        <v>100.02249999999999</v>
      </c>
      <c r="AS48" s="68">
        <v>98.595600000000005</v>
      </c>
      <c r="AT48" s="68">
        <v>99.159300000000002</v>
      </c>
      <c r="AU48" s="68">
        <v>97.808800000000005</v>
      </c>
      <c r="AV48" s="68">
        <v>98.300899999999999</v>
      </c>
      <c r="AW48" s="68">
        <v>98.613200000000006</v>
      </c>
      <c r="AX48" s="68">
        <v>99.778000000000006</v>
      </c>
      <c r="AY48" s="68">
        <v>97.989500000000007</v>
      </c>
      <c r="AZ48" s="68">
        <v>97.0334</v>
      </c>
      <c r="BA48" s="68">
        <v>95.657799999999995</v>
      </c>
      <c r="BB48" s="68">
        <v>91.884799999999998</v>
      </c>
      <c r="BC48" s="68">
        <v>85.843800000000002</v>
      </c>
      <c r="BD48" s="68">
        <v>78.3142</v>
      </c>
      <c r="BE48" s="68">
        <v>73.194800000000001</v>
      </c>
      <c r="BF48" s="68">
        <v>78.750399999999999</v>
      </c>
      <c r="BG48" s="68">
        <v>76.837900000000005</v>
      </c>
      <c r="BH48" s="68">
        <v>80.675799999999995</v>
      </c>
      <c r="BI48" s="68">
        <v>80.499200000000002</v>
      </c>
      <c r="BJ48" s="68">
        <v>79.306600000000003</v>
      </c>
      <c r="BK48" s="68">
        <v>76.099000000000004</v>
      </c>
      <c r="BL48" s="68">
        <v>75.038499999999999</v>
      </c>
      <c r="BM48" s="68">
        <v>73.873500000000007</v>
      </c>
      <c r="BN48" s="68">
        <v>76.125299999999996</v>
      </c>
      <c r="BO48" s="68">
        <v>70.745699999999999</v>
      </c>
      <c r="BP48" s="68">
        <v>65.952399999999997</v>
      </c>
      <c r="BQ48" s="68">
        <v>62.835299999999997</v>
      </c>
      <c r="BR48" s="68">
        <v>62.798299999999998</v>
      </c>
      <c r="BS48" s="68">
        <v>64.539299999999997</v>
      </c>
      <c r="BT48" s="68">
        <v>67.084100000000007</v>
      </c>
      <c r="BU48" s="68">
        <v>70.301299999999998</v>
      </c>
      <c r="BV48" s="68">
        <v>69.813699999999997</v>
      </c>
      <c r="BW48" s="68">
        <v>65.6113</v>
      </c>
      <c r="BX48" s="68">
        <v>68.8249</v>
      </c>
      <c r="BY48" s="68">
        <v>70.454099999999997</v>
      </c>
      <c r="BZ48" s="68">
        <v>70.990700000000004</v>
      </c>
      <c r="CA48" s="68">
        <v>72.497</v>
      </c>
      <c r="CB48" s="68">
        <v>76.303299999999993</v>
      </c>
      <c r="CC48" s="68">
        <v>74.809799999999996</v>
      </c>
      <c r="CD48" s="68">
        <v>74.353099999999998</v>
      </c>
      <c r="CE48" s="68">
        <v>73.026200000000003</v>
      </c>
      <c r="CF48" s="68">
        <v>71.233500000000006</v>
      </c>
      <c r="CG48" s="68">
        <v>70.669300000000007</v>
      </c>
      <c r="CH48" s="68">
        <v>69.900599999999997</v>
      </c>
      <c r="CI48" s="68">
        <v>72.365700000000004</v>
      </c>
      <c r="CJ48" s="68">
        <v>74.727500000000006</v>
      </c>
      <c r="CK48" s="68">
        <v>75.235600000000005</v>
      </c>
      <c r="CL48" s="68">
        <v>78.050399999999996</v>
      </c>
      <c r="CM48" s="68">
        <v>78.503500000000003</v>
      </c>
      <c r="CN48" s="68">
        <v>80.835499999999996</v>
      </c>
      <c r="CO48" s="68">
        <v>80.513199999999998</v>
      </c>
      <c r="CP48" s="68">
        <v>78.608800000000002</v>
      </c>
      <c r="CQ48" s="68">
        <v>81.497900000000001</v>
      </c>
      <c r="CR48" s="68">
        <v>85.833200000000005</v>
      </c>
      <c r="CS48" s="68">
        <v>86.917100000000005</v>
      </c>
      <c r="CT48" s="68">
        <v>87.790700000000001</v>
      </c>
      <c r="CU48" s="68">
        <v>88.058300000000003</v>
      </c>
      <c r="CV48" s="68">
        <v>89.768500000000003</v>
      </c>
      <c r="CW48" s="68">
        <v>94.894599999999997</v>
      </c>
      <c r="CX48" s="68">
        <v>94.876599999999996</v>
      </c>
      <c r="CY48" s="68">
        <v>86.534999999999997</v>
      </c>
      <c r="CZ48" s="68">
        <v>78.709100000000007</v>
      </c>
      <c r="DA48" s="68">
        <v>81.462199999999996</v>
      </c>
      <c r="DB48" s="68">
        <v>84.510300000000001</v>
      </c>
      <c r="DC48" s="68">
        <v>84.6297</v>
      </c>
      <c r="DD48" s="68">
        <v>87.129300000000001</v>
      </c>
      <c r="DE48" s="68">
        <v>82.144599999999997</v>
      </c>
      <c r="DF48" s="68">
        <v>82.214600000000004</v>
      </c>
      <c r="DG48" s="68">
        <v>81.895099999999999</v>
      </c>
      <c r="DH48" s="68">
        <v>79.962599999999995</v>
      </c>
      <c r="DI48" s="68">
        <v>80.522300000000001</v>
      </c>
      <c r="DJ48" s="68">
        <v>80.234499999999997</v>
      </c>
      <c r="DK48" s="68">
        <v>80.903400000000005</v>
      </c>
      <c r="DL48" s="68">
        <v>81.704099999999997</v>
      </c>
      <c r="DM48" s="68">
        <v>74.388300000000001</v>
      </c>
      <c r="DN48" s="68">
        <v>70.942099999999996</v>
      </c>
      <c r="DO48" s="68">
        <v>57.983199999999997</v>
      </c>
      <c r="DP48" s="68">
        <v>55.895600000000002</v>
      </c>
      <c r="DQ48" s="68">
        <v>62.255499999999998</v>
      </c>
      <c r="DR48" s="68">
        <v>64.847999999999999</v>
      </c>
      <c r="DS48" s="68">
        <v>64.047600000000003</v>
      </c>
      <c r="DT48" s="68">
        <v>63.6145</v>
      </c>
      <c r="DU48" s="68">
        <v>61.4756</v>
      </c>
      <c r="DV48" s="68">
        <v>59.2881</v>
      </c>
      <c r="DW48" s="68">
        <v>64.355199999999996</v>
      </c>
      <c r="DX48" s="97">
        <v>66.355999999999995</v>
      </c>
      <c r="DY48" s="68">
        <v>68.387200000000007</v>
      </c>
      <c r="DZ48" s="68">
        <v>73.285200000000003</v>
      </c>
      <c r="EA48" s="68">
        <v>73.196100000000001</v>
      </c>
      <c r="EB48" s="68">
        <v>75.508399999999995</v>
      </c>
      <c r="EC48" s="68">
        <v>75.679100000000005</v>
      </c>
      <c r="ED48" s="68">
        <v>78.898799999999994</v>
      </c>
      <c r="EE48" s="68">
        <v>79.347999999999999</v>
      </c>
      <c r="EF48" s="68">
        <v>80.4756</v>
      </c>
      <c r="EG48" s="68">
        <v>86.819800000000001</v>
      </c>
      <c r="EH48" s="68">
        <v>93.269499999999994</v>
      </c>
      <c r="EI48" s="68">
        <v>90.902699999999996</v>
      </c>
      <c r="EJ48" s="68">
        <v>97.034400000000005</v>
      </c>
      <c r="EK48" s="68">
        <v>102.41540000000001</v>
      </c>
      <c r="EL48" s="68">
        <v>110.6793</v>
      </c>
      <c r="EM48" s="68">
        <v>117.2637</v>
      </c>
      <c r="EN48" s="68">
        <v>126.53230000000001</v>
      </c>
      <c r="EO48" s="68">
        <v>130.69470000000001</v>
      </c>
      <c r="EP48" s="68">
        <v>131.6584</v>
      </c>
      <c r="EQ48" s="68">
        <v>128.79159999999999</v>
      </c>
      <c r="ER48" s="68">
        <v>129.8081</v>
      </c>
      <c r="ES48" s="68">
        <v>131.0282</v>
      </c>
      <c r="ET48" s="68">
        <v>130.03139999999999</v>
      </c>
      <c r="EU48" s="68">
        <v>117.71380000000001</v>
      </c>
      <c r="EV48" s="68">
        <v>125.46550000000001</v>
      </c>
      <c r="EW48" s="68">
        <v>120.3292</v>
      </c>
      <c r="EX48" s="68">
        <v>118.95650000000001</v>
      </c>
      <c r="EY48" s="68">
        <v>116.1678</v>
      </c>
      <c r="EZ48" s="68">
        <v>113.2525</v>
      </c>
      <c r="FA48" s="68">
        <v>115.99339999999999</v>
      </c>
      <c r="FB48" s="68">
        <v>115.6615</v>
      </c>
      <c r="FC48" s="68">
        <v>122.6413</v>
      </c>
      <c r="FD48" s="68">
        <v>122.98180000000001</v>
      </c>
      <c r="FE48" s="68">
        <v>127.21429999999999</v>
      </c>
      <c r="FF48" s="68">
        <v>121.33629999999999</v>
      </c>
      <c r="FG48" s="68">
        <v>113.797</v>
      </c>
      <c r="FH48" s="68">
        <v>110.4225</v>
      </c>
      <c r="FI48" s="68">
        <v>114.9543</v>
      </c>
      <c r="FJ48" s="68">
        <v>115.21259999999999</v>
      </c>
      <c r="FK48" s="68">
        <v>117.28570000000001</v>
      </c>
      <c r="FL48" s="68">
        <v>117.8716</v>
      </c>
      <c r="FM48" s="68">
        <v>115.4508</v>
      </c>
      <c r="FN48" s="68">
        <v>117.4742</v>
      </c>
      <c r="FO48" s="68">
        <v>113.7677</v>
      </c>
      <c r="FP48" s="68">
        <v>112.6258</v>
      </c>
      <c r="FQ48" s="68">
        <v>111.4477</v>
      </c>
      <c r="FR48" s="68">
        <v>110.0787</v>
      </c>
      <c r="FS48" s="68">
        <v>110.2979</v>
      </c>
      <c r="FT48" s="68">
        <v>109.66540000000001</v>
      </c>
      <c r="FU48" s="68">
        <v>111.6387</v>
      </c>
      <c r="FV48" s="68">
        <v>110.7165</v>
      </c>
      <c r="FW48" s="68">
        <v>110.00239999999999</v>
      </c>
      <c r="FX48" s="68">
        <v>102.36450000000001</v>
      </c>
      <c r="FY48" s="68">
        <v>101.82380000000001</v>
      </c>
      <c r="FZ48" s="68">
        <v>105.1532</v>
      </c>
      <c r="GA48" s="68">
        <v>105.3663</v>
      </c>
      <c r="GB48" s="68">
        <v>103.1091</v>
      </c>
      <c r="GC48" s="68">
        <v>102.2383</v>
      </c>
      <c r="GD48" s="68">
        <v>101.5932</v>
      </c>
      <c r="GE48" s="68">
        <v>100</v>
      </c>
      <c r="GF48" s="68">
        <v>96.0364</v>
      </c>
      <c r="GG48" s="68">
        <v>98.508600000000001</v>
      </c>
      <c r="GH48" s="68">
        <v>104.67270000000001</v>
      </c>
      <c r="GI48" s="67">
        <v>122.312</v>
      </c>
    </row>
    <row r="49" spans="1:191" s="35" customFormat="1" ht="11.25" x14ac:dyDescent="0.2">
      <c r="A49" s="35" t="s">
        <v>3116</v>
      </c>
      <c r="B49" s="35" t="s">
        <v>5047</v>
      </c>
      <c r="C49" s="51"/>
      <c r="D49" s="24" t="str">
        <f>IF(LEFT($I$1,1)="1",VLOOKUP($A49,PPI_IPI_PGA_PGAI!$A:$E,2,FALSE),IF(LEFT($I$1,1)="2",VLOOKUP($A49,PPI_IPI_PGA_PGAI!$A:$E,3,FALSE),IF(LEFT($I$1,1)="3",VLOOKUP($A49,PPI_IPI_PGA_PGAI!$A:$E,4,FALSE),VLOOKUP($A49,PPI_IPI_PGA_PGAI!$A:$E,5,FALSE))))</f>
        <v xml:space="preserve"> Abwasserentsorgung, Recycling</v>
      </c>
      <c r="E49" s="9">
        <v>0.90469999999999995</v>
      </c>
      <c r="G49" s="68">
        <v>218.08629999999999</v>
      </c>
      <c r="H49" s="68">
        <v>241.72919999999999</v>
      </c>
      <c r="I49" s="68">
        <v>235.71719999999999</v>
      </c>
      <c r="J49" s="68">
        <v>238.28899999999999</v>
      </c>
      <c r="K49" s="68">
        <v>229.9589</v>
      </c>
      <c r="L49" s="68">
        <v>227.24180000000001</v>
      </c>
      <c r="M49" s="68">
        <v>227.32660000000001</v>
      </c>
      <c r="N49" s="68">
        <v>221.8818</v>
      </c>
      <c r="O49" s="68">
        <v>207.91489999999999</v>
      </c>
      <c r="P49" s="68">
        <v>213.5153</v>
      </c>
      <c r="Q49" s="68">
        <v>208.1611</v>
      </c>
      <c r="R49" s="68">
        <v>197.10509999999999</v>
      </c>
      <c r="S49" s="68">
        <v>200.91460000000001</v>
      </c>
      <c r="T49" s="68">
        <v>215.82249999999999</v>
      </c>
      <c r="U49" s="68">
        <v>200.6104</v>
      </c>
      <c r="V49" s="68">
        <v>206.86940000000001</v>
      </c>
      <c r="W49" s="68">
        <v>206.40289999999999</v>
      </c>
      <c r="X49" s="68">
        <v>203.87710000000001</v>
      </c>
      <c r="Y49" s="68">
        <v>187.9385</v>
      </c>
      <c r="Z49" s="68">
        <v>176.6388</v>
      </c>
      <c r="AA49" s="68">
        <v>182.6018</v>
      </c>
      <c r="AB49" s="68">
        <v>183.46180000000001</v>
      </c>
      <c r="AC49" s="68">
        <v>171.9632</v>
      </c>
      <c r="AD49" s="68">
        <v>178.7705</v>
      </c>
      <c r="AE49" s="68">
        <v>184.1498</v>
      </c>
      <c r="AF49" s="68">
        <v>185.98140000000001</v>
      </c>
      <c r="AG49" s="68">
        <v>184.30840000000001</v>
      </c>
      <c r="AH49" s="68">
        <v>184.23570000000001</v>
      </c>
      <c r="AI49" s="68">
        <v>184.1318</v>
      </c>
      <c r="AJ49" s="68">
        <v>180.3502</v>
      </c>
      <c r="AK49" s="68">
        <v>164.3509</v>
      </c>
      <c r="AL49" s="68">
        <v>163.1728</v>
      </c>
      <c r="AM49" s="68">
        <v>170.66229999999999</v>
      </c>
      <c r="AN49" s="68">
        <v>174.143</v>
      </c>
      <c r="AO49" s="68">
        <v>167.66390000000001</v>
      </c>
      <c r="AP49" s="68">
        <v>172.59540000000001</v>
      </c>
      <c r="AQ49" s="68">
        <v>172.61539999999999</v>
      </c>
      <c r="AR49" s="68">
        <v>175.20310000000001</v>
      </c>
      <c r="AS49" s="68">
        <v>170.80950000000001</v>
      </c>
      <c r="AT49" s="68">
        <v>163.32050000000001</v>
      </c>
      <c r="AU49" s="68">
        <v>172.00110000000001</v>
      </c>
      <c r="AV49" s="68">
        <v>171.65110000000001</v>
      </c>
      <c r="AW49" s="68">
        <v>168.68559999999999</v>
      </c>
      <c r="AX49" s="68">
        <v>168.5523</v>
      </c>
      <c r="AY49" s="68">
        <v>169.125</v>
      </c>
      <c r="AZ49" s="68">
        <v>173.98869999999999</v>
      </c>
      <c r="BA49" s="68">
        <v>166.9169</v>
      </c>
      <c r="BB49" s="68">
        <v>158.1354</v>
      </c>
      <c r="BC49" s="68">
        <v>157.92060000000001</v>
      </c>
      <c r="BD49" s="68">
        <v>159.16399999999999</v>
      </c>
      <c r="BE49" s="68">
        <v>134.88740000000001</v>
      </c>
      <c r="BF49" s="68">
        <v>134.8417</v>
      </c>
      <c r="BG49" s="68">
        <v>140.83750000000001</v>
      </c>
      <c r="BH49" s="68">
        <v>146.3152</v>
      </c>
      <c r="BI49" s="68">
        <v>146.452</v>
      </c>
      <c r="BJ49" s="68">
        <v>140.61179999999999</v>
      </c>
      <c r="BK49" s="68">
        <v>133.46600000000001</v>
      </c>
      <c r="BL49" s="68">
        <v>133.20910000000001</v>
      </c>
      <c r="BM49" s="68">
        <v>114.209</v>
      </c>
      <c r="BN49" s="68">
        <v>113.88639999999999</v>
      </c>
      <c r="BO49" s="68">
        <v>116.7097</v>
      </c>
      <c r="BP49" s="68">
        <v>113.6733</v>
      </c>
      <c r="BQ49" s="68">
        <v>112.11490000000001</v>
      </c>
      <c r="BR49" s="68">
        <v>121.3793</v>
      </c>
      <c r="BS49" s="68">
        <v>131.30760000000001</v>
      </c>
      <c r="BT49" s="68">
        <v>168.5583</v>
      </c>
      <c r="BU49" s="68">
        <v>136.80359999999999</v>
      </c>
      <c r="BV49" s="68">
        <v>133.2876</v>
      </c>
      <c r="BW49" s="68">
        <v>131.4606</v>
      </c>
      <c r="BX49" s="68">
        <v>135.8552</v>
      </c>
      <c r="BY49" s="68">
        <v>125.93219999999999</v>
      </c>
      <c r="BZ49" s="68">
        <v>146.3047</v>
      </c>
      <c r="CA49" s="68">
        <v>150.44900000000001</v>
      </c>
      <c r="CB49" s="68">
        <v>164.3082</v>
      </c>
      <c r="CC49" s="68">
        <v>149.95140000000001</v>
      </c>
      <c r="CD49" s="68">
        <v>167.5735</v>
      </c>
      <c r="CE49" s="68">
        <v>163.80029999999999</v>
      </c>
      <c r="CF49" s="68">
        <v>166.58320000000001</v>
      </c>
      <c r="CG49" s="68">
        <v>158.4102</v>
      </c>
      <c r="CH49" s="68">
        <v>162.22219999999999</v>
      </c>
      <c r="CI49" s="68">
        <v>170.91059999999999</v>
      </c>
      <c r="CJ49" s="68">
        <v>184.16759999999999</v>
      </c>
      <c r="CK49" s="68">
        <v>170.9102</v>
      </c>
      <c r="CL49" s="68">
        <v>178.83</v>
      </c>
      <c r="CM49" s="68">
        <v>182.87379999999999</v>
      </c>
      <c r="CN49" s="68">
        <v>188.33879999999999</v>
      </c>
      <c r="CO49" s="68">
        <v>174.0617</v>
      </c>
      <c r="CP49" s="68">
        <v>182.98910000000001</v>
      </c>
      <c r="CQ49" s="68">
        <v>179.87719999999999</v>
      </c>
      <c r="CR49" s="68">
        <v>182.5103</v>
      </c>
      <c r="CS49" s="68">
        <v>182.5335</v>
      </c>
      <c r="CT49" s="68">
        <v>181.47460000000001</v>
      </c>
      <c r="CU49" s="68">
        <v>170.8229</v>
      </c>
      <c r="CV49" s="68">
        <v>147.0249</v>
      </c>
      <c r="CW49" s="68">
        <v>136.66050000000001</v>
      </c>
      <c r="CX49" s="68">
        <v>135.6276</v>
      </c>
      <c r="CY49" s="68">
        <v>135.61609999999999</v>
      </c>
      <c r="CZ49" s="68">
        <v>128.05779999999999</v>
      </c>
      <c r="DA49" s="68">
        <v>127.11069999999999</v>
      </c>
      <c r="DB49" s="68">
        <v>129.0642</v>
      </c>
      <c r="DC49" s="68">
        <v>129.0806</v>
      </c>
      <c r="DD49" s="68">
        <v>125.3827</v>
      </c>
      <c r="DE49" s="68">
        <v>123.37779999999999</v>
      </c>
      <c r="DF49" s="68">
        <v>118</v>
      </c>
      <c r="DG49" s="68">
        <v>112.9303</v>
      </c>
      <c r="DH49" s="68">
        <v>101.41370000000001</v>
      </c>
      <c r="DI49" s="68">
        <v>92.748999999999995</v>
      </c>
      <c r="DJ49" s="68">
        <v>97.875799999999998</v>
      </c>
      <c r="DK49" s="68">
        <v>105.6482</v>
      </c>
      <c r="DL49" s="68">
        <v>112.26390000000001</v>
      </c>
      <c r="DM49" s="68">
        <v>93.551199999999994</v>
      </c>
      <c r="DN49" s="68">
        <v>100.13209999999999</v>
      </c>
      <c r="DO49" s="68">
        <v>90.417299999999997</v>
      </c>
      <c r="DP49" s="68">
        <v>95.410300000000007</v>
      </c>
      <c r="DQ49" s="68">
        <v>93.213700000000003</v>
      </c>
      <c r="DR49" s="68">
        <v>86.818799999999996</v>
      </c>
      <c r="DS49" s="68">
        <v>87.2791</v>
      </c>
      <c r="DT49" s="68">
        <v>93.561400000000006</v>
      </c>
      <c r="DU49" s="68">
        <v>93.572000000000003</v>
      </c>
      <c r="DV49" s="68">
        <v>102.2114</v>
      </c>
      <c r="DW49" s="68">
        <v>112.27630000000001</v>
      </c>
      <c r="DX49" s="97">
        <v>119.5874</v>
      </c>
      <c r="DY49" s="68">
        <v>118.443</v>
      </c>
      <c r="DZ49" s="68">
        <v>121.6134</v>
      </c>
      <c r="EA49" s="68">
        <v>120.85639999999999</v>
      </c>
      <c r="EB49" s="68">
        <v>122.5775</v>
      </c>
      <c r="EC49" s="68">
        <v>128.04259999999999</v>
      </c>
      <c r="ED49" s="68">
        <v>128.70070000000001</v>
      </c>
      <c r="EE49" s="68">
        <v>126.613</v>
      </c>
      <c r="EF49" s="68">
        <v>122.54770000000001</v>
      </c>
      <c r="EG49" s="68">
        <v>118.96259999999999</v>
      </c>
      <c r="EH49" s="68">
        <v>120.748</v>
      </c>
      <c r="EI49" s="68">
        <v>121.01</v>
      </c>
      <c r="EJ49" s="68">
        <v>120.56189999999999</v>
      </c>
      <c r="EK49" s="68">
        <v>122.29559999999999</v>
      </c>
      <c r="EL49" s="68">
        <v>129.0556</v>
      </c>
      <c r="EM49" s="68">
        <v>132.4366</v>
      </c>
      <c r="EN49" s="68">
        <v>126.24460000000001</v>
      </c>
      <c r="EO49" s="68">
        <v>118.50109999999999</v>
      </c>
      <c r="EP49" s="68">
        <v>112.3571</v>
      </c>
      <c r="EQ49" s="68">
        <v>112.6493</v>
      </c>
      <c r="ER49" s="68">
        <v>112.1033</v>
      </c>
      <c r="ES49" s="68">
        <v>112.30289999999999</v>
      </c>
      <c r="ET49" s="68">
        <v>111.0236</v>
      </c>
      <c r="EU49" s="68">
        <v>111.6319</v>
      </c>
      <c r="EV49" s="68">
        <v>112.3142</v>
      </c>
      <c r="EW49" s="68">
        <v>113.30200000000001</v>
      </c>
      <c r="EX49" s="68">
        <v>111.4708</v>
      </c>
      <c r="EY49" s="68">
        <v>111.4598</v>
      </c>
      <c r="EZ49" s="68">
        <v>107.56059999999999</v>
      </c>
      <c r="FA49" s="68">
        <v>105.0102</v>
      </c>
      <c r="FB49" s="68">
        <v>103.768</v>
      </c>
      <c r="FC49" s="68">
        <v>102.61879999999999</v>
      </c>
      <c r="FD49" s="68">
        <v>103.0018</v>
      </c>
      <c r="FE49" s="68">
        <v>103.1467</v>
      </c>
      <c r="FF49" s="68">
        <v>103.07380000000001</v>
      </c>
      <c r="FG49" s="68">
        <v>104.14449999999999</v>
      </c>
      <c r="FH49" s="68">
        <v>105.0301</v>
      </c>
      <c r="FI49" s="68">
        <v>105.32940000000001</v>
      </c>
      <c r="FJ49" s="68">
        <v>104.5209</v>
      </c>
      <c r="FK49" s="68">
        <v>104.7839</v>
      </c>
      <c r="FL49" s="68">
        <v>104.77419999999999</v>
      </c>
      <c r="FM49" s="68">
        <v>104.9532</v>
      </c>
      <c r="FN49" s="68">
        <v>104.2835</v>
      </c>
      <c r="FO49" s="68">
        <v>103.3781</v>
      </c>
      <c r="FP49" s="68">
        <v>101.70529999999999</v>
      </c>
      <c r="FQ49" s="68">
        <v>100.8449</v>
      </c>
      <c r="FR49" s="68">
        <v>100.795</v>
      </c>
      <c r="FS49" s="68">
        <v>100.0838</v>
      </c>
      <c r="FT49" s="68">
        <v>100.111</v>
      </c>
      <c r="FU49" s="68">
        <v>100.83880000000001</v>
      </c>
      <c r="FV49" s="68">
        <v>102.1234</v>
      </c>
      <c r="FW49" s="68">
        <v>102.2186</v>
      </c>
      <c r="FX49" s="68">
        <v>101.2081</v>
      </c>
      <c r="FY49" s="68">
        <v>102.36750000000001</v>
      </c>
      <c r="FZ49" s="68">
        <v>101.6788</v>
      </c>
      <c r="GA49" s="68">
        <v>100.6897</v>
      </c>
      <c r="GB49" s="68">
        <v>100.3623</v>
      </c>
      <c r="GC49" s="68">
        <v>99.298599999999993</v>
      </c>
      <c r="GD49" s="68">
        <v>99.169300000000007</v>
      </c>
      <c r="GE49" s="68">
        <v>100</v>
      </c>
      <c r="GF49" s="68">
        <v>100.72709999999999</v>
      </c>
      <c r="GG49" s="68">
        <v>101.25700000000001</v>
      </c>
      <c r="GH49" s="68">
        <v>101.5064</v>
      </c>
      <c r="GI49" s="67">
        <v>101.57250000000001</v>
      </c>
    </row>
    <row r="50" spans="1:191" s="35" customFormat="1" ht="11.25" x14ac:dyDescent="0.2">
      <c r="C50" s="51"/>
      <c r="D50" s="53"/>
      <c r="E50" s="37"/>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97"/>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8"/>
      <c r="GG50" s="68"/>
      <c r="GH50" s="68"/>
      <c r="GI50" s="67"/>
    </row>
    <row r="51" spans="1:191" s="35" customFormat="1" ht="11.25" x14ac:dyDescent="0.2">
      <c r="A51" s="33" t="s">
        <v>3389</v>
      </c>
      <c r="B51" s="33"/>
      <c r="C51" s="52"/>
      <c r="D51" s="26" t="str">
        <f>IF(LEFT($I$1,1)="1",VLOOKUP($A51,PPI_IPI_PGA_PGAI!$A:$E,2,FALSE),IF(LEFT($I$1,1)="2",VLOOKUP($A51,PPI_IPI_PGA_PGAI!$A:$E,3,FALSE),IF(LEFT($I$1,1)="3",VLOOKUP($A51,PPI_IPI_PGA_PGAI!$A:$E,4,FALSE),VLOOKUP($A51,PPI_IPI_PGA_PGAI!$A:$E,5,FALSE))))</f>
        <v>Sondergliederungen</v>
      </c>
      <c r="E51" s="38"/>
      <c r="F51" s="33"/>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76"/>
      <c r="DM51" s="76"/>
      <c r="DN51" s="76"/>
      <c r="DO51" s="76"/>
      <c r="DP51" s="76"/>
      <c r="DQ51" s="76"/>
      <c r="DR51" s="76"/>
      <c r="DS51" s="76"/>
      <c r="DT51" s="76"/>
      <c r="DU51" s="76"/>
      <c r="DV51" s="76"/>
      <c r="DW51" s="76"/>
      <c r="DX51" s="98"/>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6"/>
      <c r="FG51" s="76"/>
      <c r="FH51" s="76"/>
      <c r="FI51" s="76"/>
      <c r="FJ51" s="76"/>
      <c r="FK51" s="76"/>
      <c r="FL51" s="76"/>
      <c r="FM51" s="76"/>
      <c r="FN51" s="76"/>
      <c r="FO51" s="76"/>
      <c r="FP51" s="76"/>
      <c r="FQ51" s="76"/>
      <c r="FR51" s="76"/>
      <c r="FS51" s="76"/>
      <c r="FT51" s="76"/>
      <c r="FU51" s="76"/>
      <c r="FV51" s="76"/>
      <c r="FW51" s="76"/>
      <c r="FX51" s="76"/>
      <c r="FY51" s="76"/>
      <c r="FZ51" s="76"/>
      <c r="GA51" s="76"/>
      <c r="GB51" s="76"/>
      <c r="GC51" s="76"/>
      <c r="GD51" s="76"/>
      <c r="GE51" s="76"/>
      <c r="GF51" s="76"/>
      <c r="GG51" s="76"/>
      <c r="GH51" s="76"/>
      <c r="GI51" s="116"/>
    </row>
    <row r="52" spans="1:191" s="35" customFormat="1" ht="11.25" x14ac:dyDescent="0.2">
      <c r="A52" s="35" t="s">
        <v>3275</v>
      </c>
      <c r="B52" s="35" t="s">
        <v>5053</v>
      </c>
      <c r="C52" s="48"/>
      <c r="D52" s="20" t="str">
        <f>IF(LEFT($I$1,1)="1",VLOOKUP($A52,PPI_IPI_PGA_PGAI!$A:$E,2,FALSE),IF(LEFT($I$1,1)="2",VLOOKUP($A52,PPI_IPI_PGA_PGAI!$A:$E,3,FALSE),IF(LEFT($I$1,1)="3",VLOOKUP($A52,PPI_IPI_PGA_PGAI!$A:$E,4,FALSE),VLOOKUP($A52,PPI_IPI_PGA_PGAI!$A:$E,5,FALSE))))</f>
        <v xml:space="preserve"> Kerninflation 3)</v>
      </c>
      <c r="E52" s="9">
        <v>87.184200000000004</v>
      </c>
      <c r="G52" s="68">
        <v>104.2645</v>
      </c>
      <c r="H52" s="68">
        <v>104.2693</v>
      </c>
      <c r="I52" s="68">
        <v>104.4348</v>
      </c>
      <c r="J52" s="68">
        <v>104.5094</v>
      </c>
      <c r="K52" s="68">
        <v>104.4308</v>
      </c>
      <c r="L52" s="68">
        <v>104.5476</v>
      </c>
      <c r="M52" s="68">
        <v>104.4686</v>
      </c>
      <c r="N52" s="68">
        <v>104.1031</v>
      </c>
      <c r="O52" s="68">
        <v>103.21980000000001</v>
      </c>
      <c r="P52" s="68">
        <v>103.03879999999999</v>
      </c>
      <c r="Q52" s="68">
        <v>102.2328</v>
      </c>
      <c r="R52" s="68">
        <v>101.6182</v>
      </c>
      <c r="S52" s="68">
        <v>101.744</v>
      </c>
      <c r="T52" s="68">
        <v>101.68940000000001</v>
      </c>
      <c r="U52" s="68">
        <v>102.0553</v>
      </c>
      <c r="V52" s="68">
        <v>102.1442</v>
      </c>
      <c r="W52" s="68">
        <v>101.8823</v>
      </c>
      <c r="X52" s="68">
        <v>101.779</v>
      </c>
      <c r="Y52" s="68">
        <v>101.7248</v>
      </c>
      <c r="Z52" s="68">
        <v>101.6091</v>
      </c>
      <c r="AA52" s="68">
        <v>101.5577</v>
      </c>
      <c r="AB52" s="68">
        <v>101.54040000000001</v>
      </c>
      <c r="AC52" s="68">
        <v>101.48869999999999</v>
      </c>
      <c r="AD52" s="68">
        <v>101.5652</v>
      </c>
      <c r="AE52" s="68">
        <v>101.5706</v>
      </c>
      <c r="AF52" s="68">
        <v>101.4456</v>
      </c>
      <c r="AG52" s="68">
        <v>101.4115</v>
      </c>
      <c r="AH52" s="68">
        <v>101.44710000000001</v>
      </c>
      <c r="AI52" s="68">
        <v>101.53660000000001</v>
      </c>
      <c r="AJ52" s="68">
        <v>101.71550000000001</v>
      </c>
      <c r="AK52" s="68">
        <v>101.7392</v>
      </c>
      <c r="AL52" s="68">
        <v>101.75579999999999</v>
      </c>
      <c r="AM52" s="68">
        <v>101.7604</v>
      </c>
      <c r="AN52" s="68">
        <v>101.73650000000001</v>
      </c>
      <c r="AO52" s="68">
        <v>101.59229999999999</v>
      </c>
      <c r="AP52" s="68">
        <v>101.642</v>
      </c>
      <c r="AQ52" s="68">
        <v>101.6418</v>
      </c>
      <c r="AR52" s="68">
        <v>101.6681</v>
      </c>
      <c r="AS52" s="68">
        <v>101.26600000000001</v>
      </c>
      <c r="AT52" s="68">
        <v>101.2689</v>
      </c>
      <c r="AU52" s="68">
        <v>101.16370000000001</v>
      </c>
      <c r="AV52" s="68">
        <v>101.0673</v>
      </c>
      <c r="AW52" s="68">
        <v>101.039</v>
      </c>
      <c r="AX52" s="68">
        <v>100.91540000000001</v>
      </c>
      <c r="AY52" s="68">
        <v>100.8762</v>
      </c>
      <c r="AZ52" s="68">
        <v>100.8683</v>
      </c>
      <c r="BA52" s="68">
        <v>100.74079999999999</v>
      </c>
      <c r="BB52" s="68">
        <v>100.60850000000001</v>
      </c>
      <c r="BC52" s="68">
        <v>100.6131</v>
      </c>
      <c r="BD52" s="68">
        <v>100.6187</v>
      </c>
      <c r="BE52" s="68">
        <v>99.512100000000004</v>
      </c>
      <c r="BF52" s="68">
        <v>99.298900000000003</v>
      </c>
      <c r="BG52" s="68">
        <v>97.248000000000005</v>
      </c>
      <c r="BH52" s="68">
        <v>96.291300000000007</v>
      </c>
      <c r="BI52" s="68">
        <v>96.288300000000007</v>
      </c>
      <c r="BJ52" s="68">
        <v>96.120500000000007</v>
      </c>
      <c r="BK52" s="68">
        <v>95.880399999999995</v>
      </c>
      <c r="BL52" s="68">
        <v>95.893100000000004</v>
      </c>
      <c r="BM52" s="68">
        <v>95.993799999999993</v>
      </c>
      <c r="BN52" s="68">
        <v>96.323800000000006</v>
      </c>
      <c r="BO52" s="68">
        <v>96.291200000000003</v>
      </c>
      <c r="BP52" s="68">
        <v>96.291300000000007</v>
      </c>
      <c r="BQ52" s="68">
        <v>96.011700000000005</v>
      </c>
      <c r="BR52" s="68">
        <v>95.930499999999995</v>
      </c>
      <c r="BS52" s="68">
        <v>95.9529</v>
      </c>
      <c r="BT52" s="68">
        <v>95.827399999999997</v>
      </c>
      <c r="BU52" s="68">
        <v>95.961600000000004</v>
      </c>
      <c r="BV52" s="68">
        <v>95.960700000000003</v>
      </c>
      <c r="BW52" s="68">
        <v>96.037300000000002</v>
      </c>
      <c r="BX52" s="68">
        <v>96.105999999999995</v>
      </c>
      <c r="BY52" s="68">
        <v>96.100099999999998</v>
      </c>
      <c r="BZ52" s="68">
        <v>95.991600000000005</v>
      </c>
      <c r="CA52" s="68">
        <v>95.938599999999994</v>
      </c>
      <c r="CB52" s="68">
        <v>95.872600000000006</v>
      </c>
      <c r="CC52" s="68">
        <v>95.930499999999995</v>
      </c>
      <c r="CD52" s="68">
        <v>95.942300000000003</v>
      </c>
      <c r="CE52" s="68">
        <v>95.8352</v>
      </c>
      <c r="CF52" s="68">
        <v>95.875100000000003</v>
      </c>
      <c r="CG52" s="68">
        <v>95.8767</v>
      </c>
      <c r="CH52" s="68">
        <v>95.894300000000001</v>
      </c>
      <c r="CI52" s="68">
        <v>96.175299999999993</v>
      </c>
      <c r="CJ52" s="68">
        <v>96.347099999999998</v>
      </c>
      <c r="CK52" s="68">
        <v>96.836699999999993</v>
      </c>
      <c r="CL52" s="68">
        <v>97.082599999999999</v>
      </c>
      <c r="CM52" s="68">
        <v>97.258899999999997</v>
      </c>
      <c r="CN52" s="68">
        <v>97.342200000000005</v>
      </c>
      <c r="CO52" s="68">
        <v>97.529399999999995</v>
      </c>
      <c r="CP52" s="68">
        <v>97.288700000000006</v>
      </c>
      <c r="CQ52" s="68">
        <v>97.548500000000004</v>
      </c>
      <c r="CR52" s="68">
        <v>97.7333</v>
      </c>
      <c r="CS52" s="68">
        <v>97.940399999999997</v>
      </c>
      <c r="CT52" s="68">
        <v>98.000200000000007</v>
      </c>
      <c r="CU52" s="68">
        <v>98.123800000000003</v>
      </c>
      <c r="CV52" s="68">
        <v>98.0184</v>
      </c>
      <c r="CW52" s="68">
        <v>97.885499999999993</v>
      </c>
      <c r="CX52" s="68">
        <v>97.808499999999995</v>
      </c>
      <c r="CY52" s="68">
        <v>97.790800000000004</v>
      </c>
      <c r="CZ52" s="68">
        <v>97.659099999999995</v>
      </c>
      <c r="DA52" s="68">
        <v>97.723399999999998</v>
      </c>
      <c r="DB52" s="68">
        <v>97.733699999999999</v>
      </c>
      <c r="DC52" s="68">
        <v>97.755399999999995</v>
      </c>
      <c r="DD52" s="68">
        <v>97.565600000000003</v>
      </c>
      <c r="DE52" s="68">
        <v>97.560599999999994</v>
      </c>
      <c r="DF52" s="68">
        <v>97.555099999999996</v>
      </c>
      <c r="DG52" s="68">
        <v>97.381500000000003</v>
      </c>
      <c r="DH52" s="68">
        <v>97.265299999999996</v>
      </c>
      <c r="DI52" s="68">
        <v>97.091700000000003</v>
      </c>
      <c r="DJ52" s="68">
        <v>96.839100000000002</v>
      </c>
      <c r="DK52" s="68">
        <v>96.885099999999994</v>
      </c>
      <c r="DL52" s="68">
        <v>96.732200000000006</v>
      </c>
      <c r="DM52" s="68">
        <v>96.566800000000001</v>
      </c>
      <c r="DN52" s="68">
        <v>96.407700000000006</v>
      </c>
      <c r="DO52" s="68">
        <v>96.197900000000004</v>
      </c>
      <c r="DP52" s="68">
        <v>95.927400000000006</v>
      </c>
      <c r="DQ52" s="68">
        <v>95.937700000000007</v>
      </c>
      <c r="DR52" s="68">
        <v>95.912400000000005</v>
      </c>
      <c r="DS52" s="68">
        <v>95.640600000000006</v>
      </c>
      <c r="DT52" s="68">
        <v>95.641099999999994</v>
      </c>
      <c r="DU52" s="68">
        <v>95.776399999999995</v>
      </c>
      <c r="DV52" s="68">
        <v>95.7624</v>
      </c>
      <c r="DW52" s="68">
        <v>95.772300000000001</v>
      </c>
      <c r="DX52" s="97">
        <v>95.805000000000007</v>
      </c>
      <c r="DY52" s="68">
        <v>95.941599999999994</v>
      </c>
      <c r="DZ52" s="68">
        <v>95.987099999999998</v>
      </c>
      <c r="EA52" s="68">
        <v>96.547600000000003</v>
      </c>
      <c r="EB52" s="68">
        <v>97.158699999999996</v>
      </c>
      <c r="EC52" s="68">
        <v>97.316199999999995</v>
      </c>
      <c r="ED52" s="68">
        <v>97.593999999999994</v>
      </c>
      <c r="EE52" s="68">
        <v>98.148099999999999</v>
      </c>
      <c r="EF52" s="68">
        <v>98.197000000000003</v>
      </c>
      <c r="EG52" s="68">
        <v>98.558099999999996</v>
      </c>
      <c r="EH52" s="68">
        <v>98.739900000000006</v>
      </c>
      <c r="EI52" s="68">
        <v>98.778199999999998</v>
      </c>
      <c r="EJ52" s="68">
        <v>98.919799999999995</v>
      </c>
      <c r="EK52" s="68">
        <v>99.214200000000005</v>
      </c>
      <c r="EL52" s="68">
        <v>99.379900000000006</v>
      </c>
      <c r="EM52" s="68">
        <v>100.1194</v>
      </c>
      <c r="EN52" s="68">
        <v>100.8488</v>
      </c>
      <c r="EO52" s="68">
        <v>101.3232</v>
      </c>
      <c r="EP52" s="68">
        <v>101.5489</v>
      </c>
      <c r="EQ52" s="68">
        <v>101.75409999999999</v>
      </c>
      <c r="ER52" s="68">
        <v>101.9417</v>
      </c>
      <c r="ES52" s="68">
        <v>101.9896</v>
      </c>
      <c r="ET52" s="68">
        <v>101.82729999999999</v>
      </c>
      <c r="EU52" s="68">
        <v>101.9753</v>
      </c>
      <c r="EV52" s="68">
        <v>102.2067</v>
      </c>
      <c r="EW52" s="68">
        <v>102.39109999999999</v>
      </c>
      <c r="EX52" s="68">
        <v>102.85980000000001</v>
      </c>
      <c r="EY52" s="68">
        <v>103.2932</v>
      </c>
      <c r="EZ52" s="68">
        <v>103.14149999999999</v>
      </c>
      <c r="FA52" s="68">
        <v>103.2045</v>
      </c>
      <c r="FB52" s="68">
        <v>103.1606</v>
      </c>
      <c r="FC52" s="68">
        <v>102.63</v>
      </c>
      <c r="FD52" s="68">
        <v>102.4816</v>
      </c>
      <c r="FE52" s="68">
        <v>102.29600000000001</v>
      </c>
      <c r="FF52" s="68">
        <v>101.95610000000001</v>
      </c>
      <c r="FG52" s="68">
        <v>101.83450000000001</v>
      </c>
      <c r="FH52" s="68">
        <v>101.4902</v>
      </c>
      <c r="FI52" s="68">
        <v>101.2615</v>
      </c>
      <c r="FJ52" s="68">
        <v>101.29049999999999</v>
      </c>
      <c r="FK52" s="68">
        <v>101.5038</v>
      </c>
      <c r="FL52" s="68">
        <v>101.5928</v>
      </c>
      <c r="FM52" s="68">
        <v>101.6335</v>
      </c>
      <c r="FN52" s="68">
        <v>101.6696</v>
      </c>
      <c r="FO52" s="68">
        <v>101.6572</v>
      </c>
      <c r="FP52" s="68">
        <v>101.57</v>
      </c>
      <c r="FQ52" s="68">
        <v>101.3218</v>
      </c>
      <c r="FR52" s="68">
        <v>101.051</v>
      </c>
      <c r="FS52" s="68">
        <v>101.0039</v>
      </c>
      <c r="FT52" s="68">
        <v>101.0335</v>
      </c>
      <c r="FU52" s="68">
        <v>101.0108</v>
      </c>
      <c r="FV52" s="68">
        <v>101.10339999999999</v>
      </c>
      <c r="FW52" s="68">
        <v>101.3018</v>
      </c>
      <c r="FX52" s="68">
        <v>101.2182</v>
      </c>
      <c r="FY52" s="68">
        <v>101.2199</v>
      </c>
      <c r="FZ52" s="68">
        <v>100.9821</v>
      </c>
      <c r="GA52" s="68">
        <v>100.7088</v>
      </c>
      <c r="GB52" s="68">
        <v>100.59950000000001</v>
      </c>
      <c r="GC52" s="68">
        <v>100.40130000000001</v>
      </c>
      <c r="GD52" s="68">
        <v>100.1811</v>
      </c>
      <c r="GE52" s="68">
        <v>100</v>
      </c>
      <c r="GF52" s="68">
        <v>99.802999999999997</v>
      </c>
      <c r="GG52" s="68">
        <v>99.421599999999998</v>
      </c>
      <c r="GH52" s="68">
        <v>99.299800000000005</v>
      </c>
      <c r="GI52" s="67">
        <v>99.325400000000002</v>
      </c>
    </row>
    <row r="53" spans="1:191" s="35" customFormat="1" ht="11.25" x14ac:dyDescent="0.2">
      <c r="C53" s="48"/>
      <c r="D53" s="27"/>
      <c r="E53" s="4"/>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7"/>
    </row>
    <row r="54" spans="1:191" s="35" customFormat="1" ht="11.25" x14ac:dyDescent="0.2">
      <c r="A54" s="35" t="s">
        <v>3342</v>
      </c>
      <c r="C54" s="54" t="str">
        <f>IF(LEFT($I$1,1)="1",VLOOKUP($A54,PPI_IPI_PGA_PGAI!$A:$E,2,FALSE),IF(LEFT($I$1,1)="2",VLOOKUP($A54,PPI_IPI_PGA_PGAI!$A:$E,3,FALSE),IF(LEFT($I$1,1)="3",VLOOKUP($A54,PPI_IPI_PGA_PGAI!$A:$E,4,FALSE),VLOOKUP($A54,PPI_IPI_PGA_PGAI!$A:$E,5,FALSE))))</f>
        <v>1) Gewichtung der Preisindizes des Gesamtangebots im Inland auf der Basis Dezember 2025 = 100.</v>
      </c>
      <c r="D54" s="53"/>
      <c r="E54" s="39"/>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7"/>
    </row>
    <row r="55" spans="1:191" s="35" customFormat="1" ht="11.25" x14ac:dyDescent="0.2">
      <c r="A55" s="35" t="s">
        <v>3343</v>
      </c>
      <c r="C55" s="54" t="str">
        <f>IF(LEFT($I$1,1)="1",VLOOKUP($A55,PPI_IPI_PGA_PGAI!$A:$E,2,FALSE),IF(LEFT($I$1,1)="2",VLOOKUP($A55,PPI_IPI_PGA_PGAI!$A:$E,3,FALSE),IF(LEFT($I$1,1)="3",VLOOKUP($A55,PPI_IPI_PGA_PGAI!$A:$E,4,FALSE),VLOOKUP($A55,PPI_IPI_PGA_PGAI!$A:$E,5,FALSE))))</f>
        <v>2) Total von Produzentenpreisindex, Inlandabsatz (Anteil: 55,3075%) und Importpreisindex (Anteil:44,6925%).</v>
      </c>
      <c r="D55" s="53"/>
      <c r="E55" s="39"/>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118"/>
    </row>
    <row r="56" spans="1:191" s="35" customFormat="1" ht="11.25" x14ac:dyDescent="0.2">
      <c r="A56" s="35" t="s">
        <v>3344</v>
      </c>
      <c r="C56" s="5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77"/>
      <c r="GG56" s="77"/>
      <c r="GH56" s="77"/>
      <c r="GI56" s="118"/>
    </row>
    <row r="57" spans="1:191" s="35" customFormat="1" ht="11.25" x14ac:dyDescent="0.2">
      <c r="A57" s="35" t="s">
        <v>3345</v>
      </c>
      <c r="C57" s="54" t="str">
        <f>IF(LEFT($I$1,1)="1",VLOOKUP($A57,PPI_IPI_PGA_PGAI!$A:$E,2,FALSE),IF(LEFT($I$1,1)="2",VLOOKUP($A57,PPI_IPI_PGA_PGAI!$A:$E,3,FALSE),IF(LEFT($I$1,1)="3",VLOOKUP($A57,PPI_IPI_PGA_PGAI!$A:$E,4,FALSE),VLOOKUP($A57,PPI_IPI_PGA_PGAI!$A:$E,5,FALSE))))</f>
        <v>4) Insbesondere medizinische und zahnmedizinische Apparate und Materialien.</v>
      </c>
      <c r="D57" s="53"/>
      <c r="E57" s="39"/>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c r="EO57" s="77"/>
      <c r="EP57" s="77"/>
      <c r="EQ57" s="77"/>
      <c r="ER57" s="77"/>
      <c r="ES57" s="77"/>
      <c r="ET57" s="77"/>
      <c r="EU57" s="77"/>
      <c r="EV57" s="77"/>
      <c r="EW57" s="77"/>
      <c r="EX57" s="77"/>
      <c r="EY57" s="77"/>
      <c r="EZ57" s="77"/>
      <c r="FA57" s="77"/>
      <c r="FB57" s="77"/>
      <c r="FC57" s="77"/>
      <c r="FD57" s="77"/>
      <c r="FE57" s="77"/>
      <c r="FF57" s="77"/>
      <c r="FG57" s="77"/>
      <c r="FH57" s="77"/>
      <c r="FI57" s="77"/>
      <c r="FJ57" s="77"/>
      <c r="FK57" s="77"/>
      <c r="FL57" s="77"/>
      <c r="FM57" s="77"/>
      <c r="FN57" s="77"/>
      <c r="FO57" s="77"/>
      <c r="FP57" s="77"/>
      <c r="FQ57" s="77"/>
      <c r="FR57" s="77"/>
      <c r="FS57" s="77"/>
      <c r="FT57" s="77"/>
      <c r="FU57" s="77"/>
      <c r="FV57" s="77"/>
      <c r="FW57" s="77"/>
      <c r="FX57" s="77"/>
      <c r="FY57" s="77"/>
      <c r="FZ57" s="77"/>
      <c r="GA57" s="77"/>
      <c r="GB57" s="77"/>
      <c r="GC57" s="77"/>
      <c r="GD57" s="77"/>
      <c r="GE57" s="77"/>
      <c r="GF57" s="77"/>
      <c r="GG57" s="77"/>
      <c r="GH57" s="77"/>
      <c r="GI57" s="118"/>
    </row>
    <row r="58" spans="1:191" s="35" customFormat="1" ht="11.25" x14ac:dyDescent="0.2">
      <c r="C58" s="51"/>
      <c r="D58" s="53"/>
      <c r="E58" s="39"/>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77"/>
      <c r="EP58" s="77"/>
      <c r="EQ58" s="77"/>
      <c r="ER58" s="77"/>
      <c r="ES58" s="77"/>
      <c r="ET58" s="77"/>
      <c r="EU58" s="77"/>
      <c r="EV58" s="77"/>
      <c r="EW58" s="77"/>
      <c r="EX58" s="77"/>
      <c r="EY58" s="77"/>
      <c r="EZ58" s="77"/>
      <c r="FA58" s="77"/>
      <c r="FB58" s="77"/>
      <c r="FC58" s="77"/>
      <c r="FD58" s="77"/>
      <c r="FE58" s="77"/>
      <c r="FF58" s="77"/>
      <c r="FG58" s="77"/>
      <c r="FH58" s="77"/>
      <c r="FI58" s="77"/>
      <c r="FJ58" s="77"/>
      <c r="FK58" s="77"/>
      <c r="FL58" s="77"/>
      <c r="FM58" s="77"/>
      <c r="FN58" s="77"/>
      <c r="FO58" s="77"/>
      <c r="FP58" s="77"/>
      <c r="FQ58" s="77"/>
      <c r="FR58" s="77"/>
      <c r="FS58" s="77"/>
      <c r="FT58" s="77"/>
      <c r="FU58" s="77"/>
      <c r="FV58" s="77"/>
      <c r="FW58" s="77"/>
      <c r="FX58" s="77"/>
      <c r="FY58" s="77"/>
      <c r="FZ58" s="77"/>
      <c r="GA58" s="77"/>
      <c r="GB58" s="77"/>
      <c r="GC58" s="77"/>
      <c r="GD58" s="77"/>
      <c r="GE58" s="77"/>
      <c r="GF58" s="77"/>
      <c r="GG58" s="77"/>
      <c r="GH58" s="77"/>
      <c r="GI58" s="118"/>
    </row>
    <row r="59" spans="1:191" s="35" customFormat="1" ht="11.25" x14ac:dyDescent="0.2">
      <c r="A59" s="55" t="s">
        <v>16</v>
      </c>
      <c r="C59" s="52"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119"/>
    </row>
    <row r="60" spans="1:191" s="35" customFormat="1" ht="11.25" x14ac:dyDescent="0.2">
      <c r="A60" s="55" t="s">
        <v>17</v>
      </c>
      <c r="C60" s="52"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78"/>
      <c r="GG60" s="78"/>
      <c r="GH60" s="78"/>
      <c r="GI60" s="119"/>
    </row>
    <row r="61" spans="1:191" s="35" customFormat="1" ht="11.25" x14ac:dyDescent="0.2">
      <c r="C61" s="57" t="s">
        <v>2</v>
      </c>
      <c r="D61" s="58"/>
      <c r="E61" s="41"/>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120"/>
    </row>
    <row r="62" spans="1:191" x14ac:dyDescent="0.25">
      <c r="E62" s="7"/>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row>
    <row r="63" spans="1:191" x14ac:dyDescent="0.25">
      <c r="E63" s="7"/>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row>
    <row r="64" spans="1:191" x14ac:dyDescent="0.25">
      <c r="E64" s="7"/>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row>
    <row r="65" spans="5:191" x14ac:dyDescent="0.25">
      <c r="E65" s="7"/>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row>
    <row r="66" spans="5:191" x14ac:dyDescent="0.25">
      <c r="E66" s="7"/>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row>
    <row r="67" spans="5:191" x14ac:dyDescent="0.25">
      <c r="E67" s="7"/>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row>
    <row r="68" spans="5:191" x14ac:dyDescent="0.25">
      <c r="E68" s="7"/>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row>
    <row r="69" spans="5:191" x14ac:dyDescent="0.25">
      <c r="E69" s="7"/>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row>
    <row r="70" spans="5:191" x14ac:dyDescent="0.25">
      <c r="E70" s="7"/>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row>
    <row r="71" spans="5:191" x14ac:dyDescent="0.25">
      <c r="E71" s="7"/>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row>
    <row r="72" spans="5:191" x14ac:dyDescent="0.25">
      <c r="E72" s="7"/>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row>
    <row r="73" spans="5:191" x14ac:dyDescent="0.25">
      <c r="E73" s="7"/>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row>
    <row r="74" spans="5:191" x14ac:dyDescent="0.25">
      <c r="E74" s="7"/>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row>
    <row r="75" spans="5:191" x14ac:dyDescent="0.25">
      <c r="E75" s="7"/>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row>
    <row r="76" spans="5:191" x14ac:dyDescent="0.25">
      <c r="E76" s="7"/>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row>
    <row r="77" spans="5:191" x14ac:dyDescent="0.25">
      <c r="E77" s="7"/>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row>
    <row r="78" spans="5:191" x14ac:dyDescent="0.25">
      <c r="E78" s="7"/>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row>
    <row r="79" spans="5:191" x14ac:dyDescent="0.25">
      <c r="E79" s="7"/>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row>
    <row r="80" spans="5:191" x14ac:dyDescent="0.25">
      <c r="E80" s="7"/>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row>
    <row r="81" spans="5:191" x14ac:dyDescent="0.25">
      <c r="E81" s="7"/>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row>
    <row r="82" spans="5:191" x14ac:dyDescent="0.25">
      <c r="E82" s="7"/>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row>
    <row r="83" spans="5:191" x14ac:dyDescent="0.25">
      <c r="E83" s="7"/>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row>
    <row r="84" spans="5:191" x14ac:dyDescent="0.25">
      <c r="E84" s="7"/>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row>
    <row r="85" spans="5:191" x14ac:dyDescent="0.25">
      <c r="E85" s="7"/>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row>
    <row r="86" spans="5:191" x14ac:dyDescent="0.25">
      <c r="E86" s="7"/>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row>
    <row r="87" spans="5:191" x14ac:dyDescent="0.25">
      <c r="E87" s="7"/>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row>
    <row r="88" spans="5:191" x14ac:dyDescent="0.25">
      <c r="E88" s="7"/>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row>
    <row r="89" spans="5:191" x14ac:dyDescent="0.25">
      <c r="E89" s="7"/>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row>
    <row r="90" spans="5:191" x14ac:dyDescent="0.25">
      <c r="E90" s="7"/>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row>
    <row r="91" spans="5:191" x14ac:dyDescent="0.25">
      <c r="E91" s="7"/>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row>
    <row r="92" spans="5:191" x14ac:dyDescent="0.25">
      <c r="E92" s="7"/>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row>
    <row r="93" spans="5:191" x14ac:dyDescent="0.25">
      <c r="E93" s="7"/>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row>
    <row r="94" spans="5:191" x14ac:dyDescent="0.25">
      <c r="E94" s="7"/>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row>
    <row r="95" spans="5:191" x14ac:dyDescent="0.25">
      <c r="E95" s="7"/>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row>
    <row r="96" spans="5:191" x14ac:dyDescent="0.25">
      <c r="E96" s="7"/>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row>
    <row r="97" spans="5:191" x14ac:dyDescent="0.25">
      <c r="E97" s="7"/>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row>
    <row r="98" spans="5:191" x14ac:dyDescent="0.25">
      <c r="E98" s="7"/>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row>
    <row r="99" spans="5:191" x14ac:dyDescent="0.25">
      <c r="E99" s="7"/>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row>
    <row r="100" spans="5:191" x14ac:dyDescent="0.25">
      <c r="E100" s="7"/>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row>
    <row r="101" spans="5:191" x14ac:dyDescent="0.25">
      <c r="E101" s="7"/>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row>
    <row r="102" spans="5:191" x14ac:dyDescent="0.25">
      <c r="E102" s="7"/>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row>
    <row r="103" spans="5:191" x14ac:dyDescent="0.25">
      <c r="E103" s="7"/>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row>
    <row r="104" spans="5:191" x14ac:dyDescent="0.25">
      <c r="E104" s="7"/>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row>
    <row r="105" spans="5:191" x14ac:dyDescent="0.25">
      <c r="E105" s="7"/>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row>
    <row r="106" spans="5:191" x14ac:dyDescent="0.25">
      <c r="E106" s="7"/>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row>
    <row r="107" spans="5:191" x14ac:dyDescent="0.25">
      <c r="E107" s="7"/>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row>
    <row r="108" spans="5:191" x14ac:dyDescent="0.25">
      <c r="E108" s="7"/>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row>
    <row r="109" spans="5:191" x14ac:dyDescent="0.25">
      <c r="E109" s="7"/>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row>
    <row r="110" spans="5:191" x14ac:dyDescent="0.25">
      <c r="E110" s="7"/>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row>
    <row r="111" spans="5:191" x14ac:dyDescent="0.25">
      <c r="E111" s="7"/>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row>
    <row r="112" spans="5:191" x14ac:dyDescent="0.25">
      <c r="E112" s="7"/>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row>
  </sheetData>
  <sheetProtection algorithmName="SHA-512" hashValue="vXwPZcgtEpPUwFlv9ZRrXmWs9qVTa2SzOcD9K2pZWpytqUlj50YDBXqpxnQMNOInUxVID0cmycfVYr7JW9TWUw==" saltValue="UeLTvIGSgemYeEBPO2Gs3w==" spinCount="100000" sheet="1" objects="1" scenarios="1"/>
  <mergeCells count="5">
    <mergeCell ref="H2:K2"/>
    <mergeCell ref="H3:K3"/>
    <mergeCell ref="H4:K4"/>
    <mergeCell ref="H5:K5"/>
    <mergeCell ref="H6:K6"/>
  </mergeCells>
  <conditionalFormatting sqref="A1:D1 F1:DW1 A2:DW8">
    <cfRule type="cellIs" dxfId="3" priority="127" operator="equal">
      <formula>"NEW POS"</formula>
    </cfRule>
  </conditionalFormatting>
  <conditionalFormatting sqref="A9:GE52 GJ9:XFD1048576 A53:GI1048576">
    <cfRule type="cellIs" dxfId="2" priority="1" operator="equal">
      <formula>"NEW POS"</formula>
    </cfRule>
  </conditionalFormatting>
  <conditionalFormatting sqref="DX1:XFD8">
    <cfRule type="cellIs" dxfId="1" priority="2"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Y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U8" sqref="U8"/>
    </sheetView>
  </sheetViews>
  <sheetFormatPr baseColWidth="10" defaultColWidth="7.125" defaultRowHeight="13.5" x14ac:dyDescent="0.25"/>
  <cols>
    <col min="1" max="1" width="16.625" style="2" hidden="1" customWidth="1"/>
    <col min="2" max="2" width="11" style="2" hidden="1" customWidth="1"/>
    <col min="3" max="3" width="14.625" style="2" customWidth="1"/>
    <col min="4" max="4" width="60.625" style="1" customWidth="1"/>
    <col min="5" max="5" width="10.625" style="1" customWidth="1"/>
    <col min="6" max="6" width="1.625" style="2" hidden="1" customWidth="1"/>
    <col min="7" max="24" width="7.125" style="2"/>
    <col min="25" max="25" width="7.125" style="154"/>
    <col min="26" max="16384" width="7.125" style="2"/>
  </cols>
  <sheetData>
    <row r="1" spans="1:25" ht="5.0999999999999996" customHeight="1" thickBot="1" x14ac:dyDescent="0.3">
      <c r="C1" s="11"/>
      <c r="D1" s="12"/>
      <c r="E1" s="12"/>
      <c r="I1" s="2">
        <v>1</v>
      </c>
    </row>
    <row r="2" spans="1:25"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70" t="s">
        <v>3353</v>
      </c>
      <c r="I2" s="171"/>
      <c r="J2" s="171"/>
      <c r="K2" s="172"/>
      <c r="Y2" s="155"/>
    </row>
    <row r="3" spans="1:25"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79"/>
      <c r="I3" s="180"/>
      <c r="J3" s="180"/>
      <c r="K3" s="181"/>
      <c r="Y3" s="155"/>
    </row>
    <row r="4" spans="1:25"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79"/>
      <c r="I4" s="180"/>
      <c r="J4" s="180"/>
      <c r="K4" s="181"/>
      <c r="Y4" s="155"/>
    </row>
    <row r="5" spans="1:25" s="3" customFormat="1" x14ac:dyDescent="0.25">
      <c r="A5" s="30"/>
      <c r="C5" s="13"/>
      <c r="D5" s="13"/>
      <c r="E5" s="18"/>
      <c r="H5" s="179"/>
      <c r="I5" s="180"/>
      <c r="J5" s="180"/>
      <c r="K5" s="181"/>
      <c r="Y5" s="155"/>
    </row>
    <row r="6" spans="1:25" s="3" customFormat="1" ht="14.25" thickBot="1" x14ac:dyDescent="0.3">
      <c r="A6" s="30"/>
      <c r="C6" s="13"/>
      <c r="D6" s="13"/>
      <c r="E6" s="18"/>
      <c r="H6" s="182"/>
      <c r="I6" s="183"/>
      <c r="J6" s="183"/>
      <c r="K6" s="184"/>
      <c r="Y6" s="155"/>
    </row>
    <row r="7" spans="1:25" s="3" customFormat="1" ht="14.25" thickTop="1" x14ac:dyDescent="0.25">
      <c r="A7" s="30" t="s">
        <v>5160</v>
      </c>
      <c r="C7" s="13" t="str">
        <f>IF(LEFT($I$1,1)="1",VLOOKUP($A7,PPI_IPI_PGA_PGAI!$A:$E,2,FALSE),IF(LEFT($I$1,1)="2",VLOOKUP($A7,PPI_IPI_PGA_PGAI!$A:$E,3,FALSE),IF(LEFT($I$1,1)="3",VLOOKUP($A7,PPI_IPI_PGA_PGAI!$A:$E,4,FALSE),VLOOKUP($A7,PPI_IPI_PGA_PGAI!$A:$E,5,FALSE))))</f>
        <v xml:space="preserve">Basis Dez. 2025 = 100 </v>
      </c>
      <c r="D7" s="19"/>
      <c r="E7" s="32" t="s">
        <v>3394</v>
      </c>
      <c r="F7" s="2"/>
      <c r="G7" s="2"/>
      <c r="H7" s="2"/>
      <c r="I7" s="2"/>
      <c r="J7" s="2"/>
      <c r="K7" s="2"/>
      <c r="L7" s="2"/>
      <c r="M7" s="2"/>
      <c r="N7" s="2"/>
      <c r="O7" s="2"/>
      <c r="P7" s="2"/>
      <c r="Q7" s="2"/>
      <c r="R7" s="2"/>
      <c r="S7" s="2"/>
      <c r="T7" s="2"/>
      <c r="U7" s="2"/>
      <c r="Y7" s="155"/>
    </row>
    <row r="8" spans="1:25" s="47" customFormat="1" ht="12.75" customHeight="1" x14ac:dyDescent="0.2">
      <c r="A8" s="8" t="s">
        <v>3384</v>
      </c>
      <c r="B8" s="8" t="s">
        <v>3235</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60"/>
      <c r="G8" s="71">
        <v>2011</v>
      </c>
      <c r="H8" s="72">
        <v>2012</v>
      </c>
      <c r="I8" s="72">
        <v>2013</v>
      </c>
      <c r="J8" s="72">
        <v>2014</v>
      </c>
      <c r="K8" s="72">
        <v>2015</v>
      </c>
      <c r="L8" s="72">
        <v>2016</v>
      </c>
      <c r="M8" s="72">
        <v>2017</v>
      </c>
      <c r="N8" s="73">
        <v>2018</v>
      </c>
      <c r="O8" s="73">
        <v>2019</v>
      </c>
      <c r="P8" s="73">
        <v>2020</v>
      </c>
      <c r="Q8" s="73">
        <v>2021</v>
      </c>
      <c r="R8" s="73">
        <v>2022</v>
      </c>
      <c r="S8" s="117">
        <v>2023</v>
      </c>
      <c r="T8" s="117">
        <v>2024</v>
      </c>
      <c r="U8" s="100">
        <v>2025</v>
      </c>
      <c r="Y8" s="156"/>
    </row>
    <row r="9" spans="1:25" s="90" customFormat="1" ht="13.5" customHeight="1" x14ac:dyDescent="0.2">
      <c r="A9" s="89" t="s">
        <v>3133</v>
      </c>
      <c r="B9" s="90" t="s">
        <v>5016</v>
      </c>
      <c r="C9" s="94"/>
      <c r="D9" s="92" t="str">
        <f>IF(LEFT($I$1,1)="1",VLOOKUP($A9,PPI_IPI_PGA_PGAI!$A:$E,2,FALSE),IF(LEFT($I$1,1)="2",VLOOKUP($A9,PPI_IPI_PGA_PGAI!$A:$E,3,FALSE),IF(LEFT($I$1,1)="3",VLOOKUP($A9,PPI_IPI_PGA_PGAI!$A:$E,4,FALSE),VLOOKUP($A9,PPI_IPI_PGA_PGAI!$A:$E,5,FALSE))))</f>
        <v>Preisindizes des Gesamtangebots im Inland: Total 2)</v>
      </c>
      <c r="E9" s="66">
        <v>100</v>
      </c>
      <c r="F9" s="93"/>
      <c r="G9" s="153">
        <v>103.2487</v>
      </c>
      <c r="H9" s="153">
        <v>101.9405</v>
      </c>
      <c r="I9" s="153">
        <v>101.66070000000001</v>
      </c>
      <c r="J9" s="153">
        <v>100.5153</v>
      </c>
      <c r="K9" s="153">
        <v>94.375699999999995</v>
      </c>
      <c r="L9" s="153">
        <v>92.481999999999999</v>
      </c>
      <c r="M9" s="153">
        <v>93.985699999999994</v>
      </c>
      <c r="N9" s="153">
        <v>96.731800000000007</v>
      </c>
      <c r="O9" s="153">
        <v>95.423699999999997</v>
      </c>
      <c r="P9" s="153">
        <v>92.294499999999999</v>
      </c>
      <c r="Q9" s="153">
        <v>95.747600000000006</v>
      </c>
      <c r="R9" s="153">
        <v>103.29900000000001</v>
      </c>
      <c r="S9" s="153">
        <v>103.9635</v>
      </c>
      <c r="T9" s="153">
        <v>102.378</v>
      </c>
      <c r="U9" s="160">
        <v>101.1939</v>
      </c>
      <c r="Y9" s="157"/>
    </row>
    <row r="10" spans="1:25" s="35" customFormat="1" ht="11.25" x14ac:dyDescent="0.2">
      <c r="A10" s="35" t="s">
        <v>2698</v>
      </c>
      <c r="B10" s="35" t="s">
        <v>5017</v>
      </c>
      <c r="C10" s="61" t="s">
        <v>3356</v>
      </c>
      <c r="D10" s="20" t="str">
        <f>IF(LEFT($I$1,1)="1",VLOOKUP($A10,PPI_IPI_PGA_PGAI!$A:$E,2,FALSE),IF(LEFT($I$1,1)="2",VLOOKUP($A10,PPI_IPI_PGA_PGAI!$A:$E,3,FALSE),IF(LEFT($I$1,1)="3",VLOOKUP($A10,PPI_IPI_PGA_PGAI!$A:$E,4,FALSE),VLOOKUP($A10,PPI_IPI_PGA_PGAI!$A:$E,5,FALSE))))</f>
        <v>Land- und forstwirtschaftliche Produkte</v>
      </c>
      <c r="E10" s="9">
        <v>2.6631999999999998</v>
      </c>
      <c r="G10" s="68">
        <v>83.103399999999993</v>
      </c>
      <c r="H10" s="68">
        <v>81.469300000000004</v>
      </c>
      <c r="I10" s="68">
        <v>85.325400000000002</v>
      </c>
      <c r="J10" s="68">
        <v>86.031899999999993</v>
      </c>
      <c r="K10" s="68">
        <v>82.286299999999997</v>
      </c>
      <c r="L10" s="68">
        <v>81.918199999999999</v>
      </c>
      <c r="M10" s="68">
        <v>82.086500000000001</v>
      </c>
      <c r="N10" s="68">
        <v>83.065200000000004</v>
      </c>
      <c r="O10" s="68">
        <v>83.410799999999995</v>
      </c>
      <c r="P10" s="68">
        <v>84.614099999999993</v>
      </c>
      <c r="Q10" s="68">
        <v>87.141999999999996</v>
      </c>
      <c r="R10" s="68">
        <v>92.274900000000002</v>
      </c>
      <c r="S10" s="68">
        <v>93.370699999999999</v>
      </c>
      <c r="T10" s="68">
        <v>95.988200000000006</v>
      </c>
      <c r="U10" s="67">
        <v>100.38509999999999</v>
      </c>
      <c r="W10" s="90"/>
      <c r="Y10" s="157"/>
    </row>
    <row r="11" spans="1:25" s="35" customFormat="1" ht="11.25" x14ac:dyDescent="0.2">
      <c r="A11" s="35" t="s">
        <v>2699</v>
      </c>
      <c r="B11" s="80" t="s">
        <v>5018</v>
      </c>
      <c r="C11" s="48" t="s">
        <v>3357</v>
      </c>
      <c r="D11" s="21" t="str">
        <f>IF(LEFT($I$1,1)="1",VLOOKUP($A11,PPI_IPI_PGA_PGAI!$A:$E,2,FALSE),IF(LEFT($I$1,1)="2",VLOOKUP($A11,PPI_IPI_PGA_PGAI!$A:$E,3,FALSE),IF(LEFT($I$1,1)="3",VLOOKUP($A11,PPI_IPI_PGA_PGAI!$A:$E,4,FALSE),VLOOKUP($A11,PPI_IPI_PGA_PGAI!$A:$E,5,FALSE))))</f>
        <v>Landwirtschaftliche Produkte</v>
      </c>
      <c r="E11" s="9">
        <v>2.5638000000000001</v>
      </c>
      <c r="G11" s="68">
        <v>83.127499999999998</v>
      </c>
      <c r="H11" s="68">
        <v>81.603700000000003</v>
      </c>
      <c r="I11" s="68">
        <v>85.620199999999997</v>
      </c>
      <c r="J11" s="68">
        <v>86.238500000000002</v>
      </c>
      <c r="K11" s="68">
        <v>82.376999999999995</v>
      </c>
      <c r="L11" s="68">
        <v>82.069199999999995</v>
      </c>
      <c r="M11" s="68">
        <v>82.241699999999994</v>
      </c>
      <c r="N11" s="68">
        <v>83.211200000000005</v>
      </c>
      <c r="O11" s="68">
        <v>83.594499999999996</v>
      </c>
      <c r="P11" s="68">
        <v>84.873599999999996</v>
      </c>
      <c r="Q11" s="68">
        <v>87.494299999999996</v>
      </c>
      <c r="R11" s="68">
        <v>92.359700000000004</v>
      </c>
      <c r="S11" s="68">
        <v>93.133700000000005</v>
      </c>
      <c r="T11" s="68">
        <v>95.966899999999995</v>
      </c>
      <c r="U11" s="67">
        <v>100.51220000000001</v>
      </c>
      <c r="W11" s="90"/>
      <c r="Y11" s="157"/>
    </row>
    <row r="12" spans="1:25" s="35" customFormat="1" ht="11.25" x14ac:dyDescent="0.2">
      <c r="A12" s="35" t="s">
        <v>2720</v>
      </c>
      <c r="B12" s="80" t="s">
        <v>5019</v>
      </c>
      <c r="C12" s="48" t="s">
        <v>3358</v>
      </c>
      <c r="D12" s="21" t="str">
        <f>IF(LEFT($I$1,1)="1",VLOOKUP($A12,PPI_IPI_PGA_PGAI!$A:$E,2,FALSE),IF(LEFT($I$1,1)="2",VLOOKUP($A12,PPI_IPI_PGA_PGAI!$A:$E,3,FALSE),IF(LEFT($I$1,1)="3",VLOOKUP($A12,PPI_IPI_PGA_PGAI!$A:$E,4,FALSE),VLOOKUP($A12,PPI_IPI_PGA_PGAI!$A:$E,5,FALSE))))</f>
        <v>Forstwirtschaftliche Produkte</v>
      </c>
      <c r="E12" s="9">
        <v>9.9400000000000002E-2</v>
      </c>
      <c r="G12" s="68">
        <v>84.270300000000006</v>
      </c>
      <c r="H12" s="68">
        <v>78.888400000000004</v>
      </c>
      <c r="I12" s="68">
        <v>77.438100000000006</v>
      </c>
      <c r="J12" s="68">
        <v>81.131600000000006</v>
      </c>
      <c r="K12" s="68">
        <v>81.195899999999995</v>
      </c>
      <c r="L12" s="68">
        <v>78.7971</v>
      </c>
      <c r="M12" s="68">
        <v>78.830399999999997</v>
      </c>
      <c r="N12" s="68">
        <v>80.133300000000006</v>
      </c>
      <c r="O12" s="68">
        <v>79.249600000000001</v>
      </c>
      <c r="P12" s="68">
        <v>77.989900000000006</v>
      </c>
      <c r="Q12" s="68">
        <v>77.941000000000003</v>
      </c>
      <c r="R12" s="68">
        <v>90.060100000000006</v>
      </c>
      <c r="S12" s="68">
        <v>99.557599999999994</v>
      </c>
      <c r="T12" s="68">
        <v>96.544700000000006</v>
      </c>
      <c r="U12" s="67">
        <v>97.065899999999999</v>
      </c>
      <c r="W12" s="90"/>
      <c r="Y12" s="157"/>
    </row>
    <row r="13" spans="1:25" s="35" customFormat="1" ht="11.25" x14ac:dyDescent="0.2">
      <c r="A13" s="35" t="s">
        <v>2726</v>
      </c>
      <c r="B13" s="80" t="s">
        <v>5020</v>
      </c>
      <c r="C13" s="61" t="s">
        <v>3359</v>
      </c>
      <c r="D13" s="20" t="str">
        <f>IF(LEFT($I$1,1)="1",VLOOKUP($A13,PPI_IPI_PGA_PGAI!$A:$E,2,FALSE),IF(LEFT($I$1,1)="2",VLOOKUP($A13,PPI_IPI_PGA_PGAI!$A:$E,3,FALSE),IF(LEFT($I$1,1)="3",VLOOKUP($A13,PPI_IPI_PGA_PGAI!$A:$E,4,FALSE),VLOOKUP($A13,PPI_IPI_PGA_PGAI!$A:$E,5,FALSE))))</f>
        <v>Bergbauprodukte</v>
      </c>
      <c r="E13" s="9">
        <v>1.0559000000000001</v>
      </c>
      <c r="G13" s="68">
        <v>133.16980000000001</v>
      </c>
      <c r="H13" s="68">
        <v>143.88929999999999</v>
      </c>
      <c r="I13" s="68">
        <v>141.00659999999999</v>
      </c>
      <c r="J13" s="68">
        <v>130.0247</v>
      </c>
      <c r="K13" s="68">
        <v>92.833500000000001</v>
      </c>
      <c r="L13" s="68">
        <v>79.126199999999997</v>
      </c>
      <c r="M13" s="68">
        <v>87.304500000000004</v>
      </c>
      <c r="N13" s="68">
        <v>102.7209</v>
      </c>
      <c r="O13" s="68">
        <v>92.553200000000004</v>
      </c>
      <c r="P13" s="68">
        <v>74.4619</v>
      </c>
      <c r="Q13" s="68">
        <v>98.495900000000006</v>
      </c>
      <c r="R13" s="68">
        <v>174.1063</v>
      </c>
      <c r="S13" s="68">
        <v>155.14599999999999</v>
      </c>
      <c r="T13" s="68">
        <v>122.0587</v>
      </c>
      <c r="U13" s="67">
        <v>115.51090000000001</v>
      </c>
      <c r="W13" s="90"/>
      <c r="Y13" s="157"/>
    </row>
    <row r="14" spans="1:25" s="35" customFormat="1" ht="11.25" x14ac:dyDescent="0.2">
      <c r="A14" s="35" t="s">
        <v>2736</v>
      </c>
      <c r="B14" s="80" t="s">
        <v>5021</v>
      </c>
      <c r="C14" s="61" t="s">
        <v>3360</v>
      </c>
      <c r="D14" s="20" t="str">
        <f>IF(LEFT($I$1,1)="1",VLOOKUP($A14,PPI_IPI_PGA_PGAI!$A:$E,2,FALSE),IF(LEFT($I$1,1)="2",VLOOKUP($A14,PPI_IPI_PGA_PGAI!$A:$E,3,FALSE),IF(LEFT($I$1,1)="3",VLOOKUP($A14,PPI_IPI_PGA_PGAI!$A:$E,4,FALSE),VLOOKUP($A14,PPI_IPI_PGA_PGAI!$A:$E,5,FALSE))))</f>
        <v>Verarbeitete Produkte</v>
      </c>
      <c r="E14" s="9">
        <v>91.001000000000005</v>
      </c>
      <c r="G14" s="68">
        <v>105.44450000000001</v>
      </c>
      <c r="H14" s="68">
        <v>103.7646</v>
      </c>
      <c r="I14" s="68">
        <v>103.36279999999999</v>
      </c>
      <c r="J14" s="68">
        <v>102.24890000000001</v>
      </c>
      <c r="K14" s="68">
        <v>96.372</v>
      </c>
      <c r="L14" s="68">
        <v>94.454599999999999</v>
      </c>
      <c r="M14" s="68">
        <v>95.688199999999995</v>
      </c>
      <c r="N14" s="68">
        <v>98.336299999999994</v>
      </c>
      <c r="O14" s="68">
        <v>97.511600000000001</v>
      </c>
      <c r="P14" s="68">
        <v>94.582400000000007</v>
      </c>
      <c r="Q14" s="68">
        <v>97.637799999999999</v>
      </c>
      <c r="R14" s="68">
        <v>103.91840000000001</v>
      </c>
      <c r="S14" s="68">
        <v>103.7752</v>
      </c>
      <c r="T14" s="68">
        <v>101.93819999999999</v>
      </c>
      <c r="U14" s="67">
        <v>100.8887</v>
      </c>
      <c r="W14" s="90"/>
      <c r="Y14" s="157"/>
    </row>
    <row r="15" spans="1:25" s="35" customFormat="1" ht="11.25" x14ac:dyDescent="0.2">
      <c r="A15" s="35" t="s">
        <v>2737</v>
      </c>
      <c r="B15" s="80" t="s">
        <v>5022</v>
      </c>
      <c r="C15" s="62">
        <v>10</v>
      </c>
      <c r="D15" s="22" t="str">
        <f>IF(LEFT($I$1,1)="1",VLOOKUP($A15,PPI_IPI_PGA_PGAI!$A:$E,2,FALSE),IF(LEFT($I$1,1)="2",VLOOKUP($A15,PPI_IPI_PGA_PGAI!$A:$E,3,FALSE),IF(LEFT($I$1,1)="3",VLOOKUP($A15,PPI_IPI_PGA_PGAI!$A:$E,4,FALSE),VLOOKUP($A15,PPI_IPI_PGA_PGAI!$A:$E,5,FALSE))))</f>
        <v>Nahrungs- und Futtermittel</v>
      </c>
      <c r="E15" s="9">
        <v>8.8254999999999999</v>
      </c>
      <c r="G15" s="68">
        <v>89.631600000000006</v>
      </c>
      <c r="H15" s="68">
        <v>88.863100000000003</v>
      </c>
      <c r="I15" s="68">
        <v>89.839100000000002</v>
      </c>
      <c r="J15" s="68">
        <v>90.428200000000004</v>
      </c>
      <c r="K15" s="68">
        <v>88.360799999999998</v>
      </c>
      <c r="L15" s="68">
        <v>88.254300000000001</v>
      </c>
      <c r="M15" s="68">
        <v>88.093599999999995</v>
      </c>
      <c r="N15" s="68">
        <v>88.8322</v>
      </c>
      <c r="O15" s="68">
        <v>89.29</v>
      </c>
      <c r="P15" s="68">
        <v>89.697500000000005</v>
      </c>
      <c r="Q15" s="68">
        <v>90.516199999999998</v>
      </c>
      <c r="R15" s="68">
        <v>93.0886</v>
      </c>
      <c r="S15" s="68">
        <v>96.219899999999996</v>
      </c>
      <c r="T15" s="68">
        <v>97.861599999999996</v>
      </c>
      <c r="U15" s="67">
        <v>100.3656</v>
      </c>
      <c r="W15" s="90"/>
      <c r="Y15" s="157"/>
    </row>
    <row r="16" spans="1:25" s="35" customFormat="1" ht="11.25" x14ac:dyDescent="0.2">
      <c r="A16" s="35" t="s">
        <v>2784</v>
      </c>
      <c r="B16" s="80" t="s">
        <v>5023</v>
      </c>
      <c r="C16" s="62">
        <v>11</v>
      </c>
      <c r="D16" s="21" t="str">
        <f>IF(LEFT($I$1,1)="1",VLOOKUP($A16,PPI_IPI_PGA_PGAI!$A:$E,2,FALSE),IF(LEFT($I$1,1)="2",VLOOKUP($A16,PPI_IPI_PGA_PGAI!$A:$E,3,FALSE),IF(LEFT($I$1,1)="3",VLOOKUP($A16,PPI_IPI_PGA_PGAI!$A:$E,4,FALSE),VLOOKUP($A16,PPI_IPI_PGA_PGAI!$A:$E,5,FALSE))))</f>
        <v>Getränke</v>
      </c>
      <c r="E16" s="9">
        <v>1.0321</v>
      </c>
      <c r="G16" s="68">
        <v>93.625900000000001</v>
      </c>
      <c r="H16" s="68">
        <v>92.6023</v>
      </c>
      <c r="I16" s="68">
        <v>92.856099999999998</v>
      </c>
      <c r="J16" s="68">
        <v>93.769900000000007</v>
      </c>
      <c r="K16" s="68">
        <v>92.364500000000007</v>
      </c>
      <c r="L16" s="68">
        <v>92.197299999999998</v>
      </c>
      <c r="M16" s="68">
        <v>92.589799999999997</v>
      </c>
      <c r="N16" s="68">
        <v>94.022400000000005</v>
      </c>
      <c r="O16" s="68">
        <v>96.004900000000006</v>
      </c>
      <c r="P16" s="68">
        <v>95.908100000000005</v>
      </c>
      <c r="Q16" s="68">
        <v>95.514799999999994</v>
      </c>
      <c r="R16" s="68">
        <v>96.549099999999996</v>
      </c>
      <c r="S16" s="68">
        <v>99.385800000000003</v>
      </c>
      <c r="T16" s="68">
        <v>100.58</v>
      </c>
      <c r="U16" s="67">
        <v>100.4385</v>
      </c>
      <c r="W16" s="90"/>
      <c r="Y16" s="157"/>
    </row>
    <row r="17" spans="1:25" s="35" customFormat="1" ht="11.25" x14ac:dyDescent="0.2">
      <c r="A17" s="35" t="s">
        <v>2792</v>
      </c>
      <c r="B17" s="80" t="s">
        <v>5024</v>
      </c>
      <c r="C17" s="62">
        <v>12</v>
      </c>
      <c r="D17" s="21" t="str">
        <f>IF(LEFT($I$1,1)="1",VLOOKUP($A17,PPI_IPI_PGA_PGAI!$A:$E,2,FALSE),IF(LEFT($I$1,1)="2",VLOOKUP($A17,PPI_IPI_PGA_PGAI!$A:$E,3,FALSE),IF(LEFT($I$1,1)="3",VLOOKUP($A17,PPI_IPI_PGA_PGAI!$A:$E,4,FALSE),VLOOKUP($A17,PPI_IPI_PGA_PGAI!$A:$E,5,FALSE))))</f>
        <v>Tabakprodukte</v>
      </c>
      <c r="E17" s="9">
        <v>0.18479999999999999</v>
      </c>
      <c r="G17" s="68">
        <v>59.346800000000002</v>
      </c>
      <c r="H17" s="68">
        <v>65.024699999999996</v>
      </c>
      <c r="I17" s="68">
        <v>70.722499999999997</v>
      </c>
      <c r="J17" s="68">
        <v>74.904200000000003</v>
      </c>
      <c r="K17" s="68">
        <v>78.0505</v>
      </c>
      <c r="L17" s="68">
        <v>79.113200000000006</v>
      </c>
      <c r="M17" s="68">
        <v>79.3446</v>
      </c>
      <c r="N17" s="68">
        <v>82.389499999999998</v>
      </c>
      <c r="O17" s="68">
        <v>83.391999999999996</v>
      </c>
      <c r="P17" s="68">
        <v>85.054199999999994</v>
      </c>
      <c r="Q17" s="68">
        <v>87.040700000000001</v>
      </c>
      <c r="R17" s="68">
        <v>89.069699999999997</v>
      </c>
      <c r="S17" s="68">
        <v>90.138099999999994</v>
      </c>
      <c r="T17" s="68">
        <v>91.592799999999997</v>
      </c>
      <c r="U17" s="67">
        <v>95.941999999999993</v>
      </c>
      <c r="W17" s="90"/>
      <c r="Y17" s="157"/>
    </row>
    <row r="18" spans="1:25" s="35" customFormat="1" ht="11.25" x14ac:dyDescent="0.2">
      <c r="A18" s="35" t="s">
        <v>2793</v>
      </c>
      <c r="B18" s="80" t="s">
        <v>5025</v>
      </c>
      <c r="C18" s="62">
        <v>13</v>
      </c>
      <c r="D18" s="22" t="str">
        <f>IF(LEFT($I$1,1)="1",VLOOKUP($A18,PPI_IPI_PGA_PGAI!$A:$E,2,FALSE),IF(LEFT($I$1,1)="2",VLOOKUP($A18,PPI_IPI_PGA_PGAI!$A:$E,3,FALSE),IF(LEFT($I$1,1)="3",VLOOKUP($A18,PPI_IPI_PGA_PGAI!$A:$E,4,FALSE),VLOOKUP($A18,PPI_IPI_PGA_PGAI!$A:$E,5,FALSE))))</f>
        <v>Textilien</v>
      </c>
      <c r="E18" s="9">
        <v>0.55520000000000003</v>
      </c>
      <c r="G18" s="68">
        <v>96.651300000000006</v>
      </c>
      <c r="H18" s="68">
        <v>94.0762</v>
      </c>
      <c r="I18" s="68">
        <v>95.023899999999998</v>
      </c>
      <c r="J18" s="68">
        <v>95.211200000000005</v>
      </c>
      <c r="K18" s="68">
        <v>92.880300000000005</v>
      </c>
      <c r="L18" s="68">
        <v>93.357100000000003</v>
      </c>
      <c r="M18" s="68">
        <v>92.914100000000005</v>
      </c>
      <c r="N18" s="68">
        <v>96.139200000000002</v>
      </c>
      <c r="O18" s="68">
        <v>95.695400000000006</v>
      </c>
      <c r="P18" s="68">
        <v>93.889700000000005</v>
      </c>
      <c r="Q18" s="68">
        <v>95.322500000000005</v>
      </c>
      <c r="R18" s="68">
        <v>100.0809</v>
      </c>
      <c r="S18" s="68">
        <v>102.0412</v>
      </c>
      <c r="T18" s="68">
        <v>101.2839</v>
      </c>
      <c r="U18" s="67">
        <v>100.5175</v>
      </c>
      <c r="W18" s="90"/>
      <c r="Y18" s="157"/>
    </row>
    <row r="19" spans="1:25" s="35" customFormat="1" ht="11.25" x14ac:dyDescent="0.2">
      <c r="A19" s="35" t="s">
        <v>2800</v>
      </c>
      <c r="B19" s="80" t="s">
        <v>5026</v>
      </c>
      <c r="C19" s="62">
        <v>14</v>
      </c>
      <c r="D19" s="22" t="str">
        <f>IF(LEFT($I$1,1)="1",VLOOKUP($A19,PPI_IPI_PGA_PGAI!$A:$E,2,FALSE),IF(LEFT($I$1,1)="2",VLOOKUP($A19,PPI_IPI_PGA_PGAI!$A:$E,3,FALSE),IF(LEFT($I$1,1)="3",VLOOKUP($A19,PPI_IPI_PGA_PGAI!$A:$E,4,FALSE),VLOOKUP($A19,PPI_IPI_PGA_PGAI!$A:$E,5,FALSE))))</f>
        <v>Bekleidung</v>
      </c>
      <c r="E19" s="9">
        <v>1.8266</v>
      </c>
      <c r="G19" s="68">
        <v>103.43600000000001</v>
      </c>
      <c r="H19" s="68">
        <v>103.4907</v>
      </c>
      <c r="I19" s="68">
        <v>103.42749999999999</v>
      </c>
      <c r="J19" s="68">
        <v>103.1738</v>
      </c>
      <c r="K19" s="68">
        <v>98.889600000000002</v>
      </c>
      <c r="L19" s="68">
        <v>98.5565</v>
      </c>
      <c r="M19" s="68">
        <v>99.366200000000006</v>
      </c>
      <c r="N19" s="68">
        <v>100.9378</v>
      </c>
      <c r="O19" s="68">
        <v>101.6337</v>
      </c>
      <c r="P19" s="68">
        <v>99.112399999999994</v>
      </c>
      <c r="Q19" s="68">
        <v>99.287499999999994</v>
      </c>
      <c r="R19" s="68">
        <v>99.849299999999999</v>
      </c>
      <c r="S19" s="68">
        <v>100.3</v>
      </c>
      <c r="T19" s="68">
        <v>100.88720000000001</v>
      </c>
      <c r="U19" s="67">
        <v>100.6345</v>
      </c>
      <c r="W19" s="90"/>
      <c r="Y19" s="157"/>
    </row>
    <row r="20" spans="1:25" s="35" customFormat="1" ht="11.25" x14ac:dyDescent="0.2">
      <c r="A20" s="35" t="s">
        <v>2806</v>
      </c>
      <c r="B20" s="80" t="s">
        <v>5027</v>
      </c>
      <c r="C20" s="62">
        <v>15</v>
      </c>
      <c r="D20" s="22" t="str">
        <f>IF(LEFT($I$1,1)="1",VLOOKUP($A20,PPI_IPI_PGA_PGAI!$A:$E,2,FALSE),IF(LEFT($I$1,1)="2",VLOOKUP($A20,PPI_IPI_PGA_PGAI!$A:$E,3,FALSE),IF(LEFT($I$1,1)="3",VLOOKUP($A20,PPI_IPI_PGA_PGAI!$A:$E,4,FALSE),VLOOKUP($A20,PPI_IPI_PGA_PGAI!$A:$E,5,FALSE))))</f>
        <v>Leder, Lederwaren und Schuhe</v>
      </c>
      <c r="E20" s="9">
        <v>1.0471999999999999</v>
      </c>
      <c r="G20" s="68">
        <v>87.865300000000005</v>
      </c>
      <c r="H20" s="68">
        <v>89.817999999999998</v>
      </c>
      <c r="I20" s="68">
        <v>91.753299999999996</v>
      </c>
      <c r="J20" s="68">
        <v>91.813199999999995</v>
      </c>
      <c r="K20" s="68">
        <v>88.2363</v>
      </c>
      <c r="L20" s="68">
        <v>89.1738</v>
      </c>
      <c r="M20" s="68">
        <v>89.515900000000002</v>
      </c>
      <c r="N20" s="68">
        <v>93.304100000000005</v>
      </c>
      <c r="O20" s="68">
        <v>94.2316</v>
      </c>
      <c r="P20" s="68">
        <v>93.493799999999993</v>
      </c>
      <c r="Q20" s="68">
        <v>94.099100000000007</v>
      </c>
      <c r="R20" s="68">
        <v>96.007099999999994</v>
      </c>
      <c r="S20" s="68">
        <v>98.780600000000007</v>
      </c>
      <c r="T20" s="68">
        <v>99.744900000000001</v>
      </c>
      <c r="U20" s="67">
        <v>100.2567</v>
      </c>
      <c r="W20" s="90"/>
      <c r="Y20" s="157"/>
    </row>
    <row r="21" spans="1:25" s="35" customFormat="1" ht="11.25" x14ac:dyDescent="0.2">
      <c r="A21" s="35" t="s">
        <v>2810</v>
      </c>
      <c r="B21" s="80" t="s">
        <v>5028</v>
      </c>
      <c r="C21" s="62">
        <v>16</v>
      </c>
      <c r="D21" s="22" t="str">
        <f>IF(LEFT($I$1,1)="1",VLOOKUP($A21,PPI_IPI_PGA_PGAI!$A:$E,2,FALSE),IF(LEFT($I$1,1)="2",VLOOKUP($A21,PPI_IPI_PGA_PGAI!$A:$E,3,FALSE),IF(LEFT($I$1,1)="3",VLOOKUP($A21,PPI_IPI_PGA_PGAI!$A:$E,4,FALSE),VLOOKUP($A21,PPI_IPI_PGA_PGAI!$A:$E,5,FALSE))))</f>
        <v>Holzprodukte</v>
      </c>
      <c r="E21" s="9">
        <v>2.1833999999999998</v>
      </c>
      <c r="G21" s="68">
        <v>79.569500000000005</v>
      </c>
      <c r="H21" s="68">
        <v>80.223699999999994</v>
      </c>
      <c r="I21" s="68">
        <v>80.240700000000004</v>
      </c>
      <c r="J21" s="68">
        <v>80.283900000000003</v>
      </c>
      <c r="K21" s="68">
        <v>78.800399999999996</v>
      </c>
      <c r="L21" s="68">
        <v>77.963300000000004</v>
      </c>
      <c r="M21" s="68">
        <v>77.651700000000005</v>
      </c>
      <c r="N21" s="68">
        <v>79.844800000000006</v>
      </c>
      <c r="O21" s="68">
        <v>81.365499999999997</v>
      </c>
      <c r="P21" s="68">
        <v>80.819100000000006</v>
      </c>
      <c r="Q21" s="68">
        <v>84.343400000000003</v>
      </c>
      <c r="R21" s="68">
        <v>94.126599999999996</v>
      </c>
      <c r="S21" s="68">
        <v>98.198599999999999</v>
      </c>
      <c r="T21" s="68">
        <v>98.737099999999998</v>
      </c>
      <c r="U21" s="67">
        <v>99.336299999999994</v>
      </c>
      <c r="W21" s="90"/>
      <c r="Y21" s="157"/>
    </row>
    <row r="22" spans="1:25" s="35" customFormat="1" ht="11.25" x14ac:dyDescent="0.2">
      <c r="A22" s="35" t="s">
        <v>2824</v>
      </c>
      <c r="B22" s="80" t="s">
        <v>5029</v>
      </c>
      <c r="C22" s="62">
        <v>17</v>
      </c>
      <c r="D22" s="22" t="str">
        <f>IF(LEFT($I$1,1)="1",VLOOKUP($A22,PPI_IPI_PGA_PGAI!$A:$E,2,FALSE),IF(LEFT($I$1,1)="2",VLOOKUP($A22,PPI_IPI_PGA_PGAI!$A:$E,3,FALSE),IF(LEFT($I$1,1)="3",VLOOKUP($A22,PPI_IPI_PGA_PGAI!$A:$E,4,FALSE),VLOOKUP($A22,PPI_IPI_PGA_PGAI!$A:$E,5,FALSE))))</f>
        <v>Papier und Papierprodukte</v>
      </c>
      <c r="E22" s="9">
        <v>0.8871</v>
      </c>
      <c r="G22" s="68">
        <v>102.8772</v>
      </c>
      <c r="H22" s="68">
        <v>99.505799999999994</v>
      </c>
      <c r="I22" s="68">
        <v>98.831100000000006</v>
      </c>
      <c r="J22" s="68">
        <v>98.377600000000001</v>
      </c>
      <c r="K22" s="68">
        <v>91.337699999999998</v>
      </c>
      <c r="L22" s="68">
        <v>90.789100000000005</v>
      </c>
      <c r="M22" s="68">
        <v>91.097300000000004</v>
      </c>
      <c r="N22" s="68">
        <v>95.531800000000004</v>
      </c>
      <c r="O22" s="68">
        <v>94.568299999999994</v>
      </c>
      <c r="P22" s="68">
        <v>91.350399999999993</v>
      </c>
      <c r="Q22" s="68">
        <v>93.926599999999993</v>
      </c>
      <c r="R22" s="68">
        <v>107.3455</v>
      </c>
      <c r="S22" s="68">
        <v>109.04089999999999</v>
      </c>
      <c r="T22" s="68">
        <v>103.0682</v>
      </c>
      <c r="U22" s="67">
        <v>101.1328</v>
      </c>
      <c r="W22" s="90"/>
      <c r="Y22" s="157"/>
    </row>
    <row r="23" spans="1:25" s="35" customFormat="1" ht="11.25" x14ac:dyDescent="0.2">
      <c r="A23" s="35" t="s">
        <v>2835</v>
      </c>
      <c r="B23" s="80" t="s">
        <v>5030</v>
      </c>
      <c r="C23" s="62">
        <v>18</v>
      </c>
      <c r="D23" s="22" t="str">
        <f>IF(LEFT($I$1,1)="1",VLOOKUP($A23,PPI_IPI_PGA_PGAI!$A:$E,2,FALSE),IF(LEFT($I$1,1)="2",VLOOKUP($A23,PPI_IPI_PGA_PGAI!$A:$E,3,FALSE),IF(LEFT($I$1,1)="3",VLOOKUP($A23,PPI_IPI_PGA_PGAI!$A:$E,4,FALSE),VLOOKUP($A23,PPI_IPI_PGA_PGAI!$A:$E,5,FALSE))))</f>
        <v>Druckerzeugnisse, Satzherstellung und Buchbinderei</v>
      </c>
      <c r="E23" s="9">
        <v>0.57689999999999997</v>
      </c>
      <c r="G23" s="68">
        <v>103.13979999999999</v>
      </c>
      <c r="H23" s="68">
        <v>98.980900000000005</v>
      </c>
      <c r="I23" s="68">
        <v>99.610600000000005</v>
      </c>
      <c r="J23" s="68">
        <v>96.824399999999997</v>
      </c>
      <c r="K23" s="68">
        <v>92.821799999999996</v>
      </c>
      <c r="L23" s="68">
        <v>91.925600000000003</v>
      </c>
      <c r="M23" s="68">
        <v>91.177199999999999</v>
      </c>
      <c r="N23" s="68">
        <v>91.604900000000001</v>
      </c>
      <c r="O23" s="68">
        <v>91.177999999999997</v>
      </c>
      <c r="P23" s="68">
        <v>90.448400000000007</v>
      </c>
      <c r="Q23" s="68">
        <v>90.606200000000001</v>
      </c>
      <c r="R23" s="68">
        <v>96.616900000000001</v>
      </c>
      <c r="S23" s="68">
        <v>101.33629999999999</v>
      </c>
      <c r="T23" s="68">
        <v>101.307</v>
      </c>
      <c r="U23" s="67">
        <v>100.2522</v>
      </c>
      <c r="W23" s="90"/>
      <c r="Y23" s="157"/>
    </row>
    <row r="24" spans="1:25" s="35" customFormat="1" ht="11.25" x14ac:dyDescent="0.2">
      <c r="A24" s="35" t="s">
        <v>2844</v>
      </c>
      <c r="B24" s="80" t="s">
        <v>5031</v>
      </c>
      <c r="C24" s="62">
        <v>19</v>
      </c>
      <c r="D24" s="21" t="str">
        <f>IF(LEFT($I$1,1)="1",VLOOKUP($A24,PPI_IPI_PGA_PGAI!$A:$E,2,FALSE),IF(LEFT($I$1,1)="2",VLOOKUP($A24,PPI_IPI_PGA_PGAI!$A:$E,3,FALSE),IF(LEFT($I$1,1)="3",VLOOKUP($A24,PPI_IPI_PGA_PGAI!$A:$E,4,FALSE),VLOOKUP($A24,PPI_IPI_PGA_PGAI!$A:$E,5,FALSE))))</f>
        <v>Mineralölprodukte</v>
      </c>
      <c r="E24" s="9">
        <v>1.4524999999999999</v>
      </c>
      <c r="G24" s="68">
        <v>137.98820000000001</v>
      </c>
      <c r="H24" s="68">
        <v>148.53299999999999</v>
      </c>
      <c r="I24" s="68">
        <v>141.75229999999999</v>
      </c>
      <c r="J24" s="68">
        <v>131.8698</v>
      </c>
      <c r="K24" s="68">
        <v>90.730900000000005</v>
      </c>
      <c r="L24" s="68">
        <v>72.251400000000004</v>
      </c>
      <c r="M24" s="68">
        <v>87.741500000000002</v>
      </c>
      <c r="N24" s="68">
        <v>111.9645</v>
      </c>
      <c r="O24" s="68">
        <v>103.9923</v>
      </c>
      <c r="P24" s="68">
        <v>67.073599999999999</v>
      </c>
      <c r="Q24" s="68">
        <v>95.999399999999994</v>
      </c>
      <c r="R24" s="68">
        <v>171.90719999999999</v>
      </c>
      <c r="S24" s="68">
        <v>135.90360000000001</v>
      </c>
      <c r="T24" s="68">
        <v>118.12520000000001</v>
      </c>
      <c r="U24" s="67">
        <v>103.6189</v>
      </c>
      <c r="W24" s="90"/>
      <c r="Y24" s="157"/>
    </row>
    <row r="25" spans="1:25" s="35" customFormat="1" ht="11.25" x14ac:dyDescent="0.2">
      <c r="A25" s="35" t="s">
        <v>2853</v>
      </c>
      <c r="B25" s="80" t="s">
        <v>5032</v>
      </c>
      <c r="C25" s="62">
        <v>20</v>
      </c>
      <c r="D25" s="22" t="str">
        <f>IF(LEFT($I$1,1)="1",VLOOKUP($A25,PPI_IPI_PGA_PGAI!$A:$E,2,FALSE),IF(LEFT($I$1,1)="2",VLOOKUP($A25,PPI_IPI_PGA_PGAI!$A:$E,3,FALSE),IF(LEFT($I$1,1)="3",VLOOKUP($A25,PPI_IPI_PGA_PGAI!$A:$E,4,FALSE),VLOOKUP($A25,PPI_IPI_PGA_PGAI!$A:$E,5,FALSE))))</f>
        <v>Chemische Produkte</v>
      </c>
      <c r="E25" s="9">
        <v>9.6518999999999995</v>
      </c>
      <c r="G25" s="68">
        <v>109.7353</v>
      </c>
      <c r="H25" s="68">
        <v>108.97629999999999</v>
      </c>
      <c r="I25" s="68">
        <v>111.36020000000001</v>
      </c>
      <c r="J25" s="68">
        <v>109.94750000000001</v>
      </c>
      <c r="K25" s="68">
        <v>102.5547</v>
      </c>
      <c r="L25" s="68">
        <v>99.628500000000003</v>
      </c>
      <c r="M25" s="68">
        <v>101.58969999999999</v>
      </c>
      <c r="N25" s="68">
        <v>106.2296</v>
      </c>
      <c r="O25" s="68">
        <v>106.2259</v>
      </c>
      <c r="P25" s="68">
        <v>100.70269999999999</v>
      </c>
      <c r="Q25" s="68">
        <v>104.3249</v>
      </c>
      <c r="R25" s="68">
        <v>113.7685</v>
      </c>
      <c r="S25" s="68">
        <v>110.26949999999999</v>
      </c>
      <c r="T25" s="68">
        <v>104.4563</v>
      </c>
      <c r="U25" s="67">
        <v>101.8784</v>
      </c>
      <c r="W25" s="90"/>
      <c r="Y25" s="157"/>
    </row>
    <row r="26" spans="1:25" s="35" customFormat="1" ht="11.25" x14ac:dyDescent="0.2">
      <c r="A26" s="35" t="s">
        <v>2874</v>
      </c>
      <c r="B26" s="80" t="s">
        <v>5033</v>
      </c>
      <c r="C26" s="62">
        <v>21</v>
      </c>
      <c r="D26" s="22" t="str">
        <f>IF(LEFT($I$1,1)="1",VLOOKUP($A26,PPI_IPI_PGA_PGAI!$A:$E,2,FALSE),IF(LEFT($I$1,1)="2",VLOOKUP($A26,PPI_IPI_PGA_PGAI!$A:$E,3,FALSE),IF(LEFT($I$1,1)="3",VLOOKUP($A26,PPI_IPI_PGA_PGAI!$A:$E,4,FALSE),VLOOKUP($A26,PPI_IPI_PGA_PGAI!$A:$E,5,FALSE))))</f>
        <v>Pharmazeutische Produkte</v>
      </c>
      <c r="E26" s="9">
        <v>14.6678</v>
      </c>
      <c r="G26" s="68">
        <v>143.01150000000001</v>
      </c>
      <c r="H26" s="68">
        <v>138.46090000000001</v>
      </c>
      <c r="I26" s="68">
        <v>137.4487</v>
      </c>
      <c r="J26" s="68">
        <v>134.78540000000001</v>
      </c>
      <c r="K26" s="68">
        <v>129.09399999999999</v>
      </c>
      <c r="L26" s="68">
        <v>127.5591</v>
      </c>
      <c r="M26" s="68">
        <v>127.91630000000001</v>
      </c>
      <c r="N26" s="68">
        <v>125.43640000000001</v>
      </c>
      <c r="O26" s="68">
        <v>121.37560000000001</v>
      </c>
      <c r="P26" s="68">
        <v>117.8937</v>
      </c>
      <c r="Q26" s="68">
        <v>115.7942</v>
      </c>
      <c r="R26" s="68">
        <v>113.4021</v>
      </c>
      <c r="S26" s="68">
        <v>111.3169</v>
      </c>
      <c r="T26" s="68">
        <v>107.4162</v>
      </c>
      <c r="U26" s="67">
        <v>103.3694</v>
      </c>
      <c r="W26" s="90"/>
      <c r="Y26" s="157"/>
    </row>
    <row r="27" spans="1:25" s="35" customFormat="1" ht="11.25" x14ac:dyDescent="0.2">
      <c r="A27" s="35" t="s">
        <v>2877</v>
      </c>
      <c r="B27" s="80" t="s">
        <v>5034</v>
      </c>
      <c r="C27" s="62">
        <v>22</v>
      </c>
      <c r="D27" s="22" t="str">
        <f>IF(LEFT($I$1,1)="1",VLOOKUP($A27,PPI_IPI_PGA_PGAI!$A:$E,2,FALSE),IF(LEFT($I$1,1)="2",VLOOKUP($A27,PPI_IPI_PGA_PGAI!$A:$E,3,FALSE),IF(LEFT($I$1,1)="3",VLOOKUP($A27,PPI_IPI_PGA_PGAI!$A:$E,4,FALSE),VLOOKUP($A27,PPI_IPI_PGA_PGAI!$A:$E,5,FALSE))))</f>
        <v>Gummi- und Kunststoffwaren</v>
      </c>
      <c r="E27" s="9">
        <v>2.4649999999999999</v>
      </c>
      <c r="G27" s="68">
        <v>96.822500000000005</v>
      </c>
      <c r="H27" s="68">
        <v>95.974599999999995</v>
      </c>
      <c r="I27" s="68">
        <v>96.557599999999994</v>
      </c>
      <c r="J27" s="68">
        <v>96.041499999999999</v>
      </c>
      <c r="K27" s="68">
        <v>90.407399999999996</v>
      </c>
      <c r="L27" s="68">
        <v>89.534800000000004</v>
      </c>
      <c r="M27" s="68">
        <v>90.424899999999994</v>
      </c>
      <c r="N27" s="68">
        <v>93.859300000000005</v>
      </c>
      <c r="O27" s="68">
        <v>93.964500000000001</v>
      </c>
      <c r="P27" s="68">
        <v>91.739500000000007</v>
      </c>
      <c r="Q27" s="68">
        <v>95.467399999999998</v>
      </c>
      <c r="R27" s="68">
        <v>103.5395</v>
      </c>
      <c r="S27" s="68">
        <v>104.5971</v>
      </c>
      <c r="T27" s="68">
        <v>102.0701</v>
      </c>
      <c r="U27" s="67">
        <v>100.6031</v>
      </c>
      <c r="W27" s="90"/>
      <c r="Y27" s="157"/>
    </row>
    <row r="28" spans="1:25" s="35" customFormat="1" ht="11.25" x14ac:dyDescent="0.2">
      <c r="A28" s="35" t="s">
        <v>2893</v>
      </c>
      <c r="B28" s="80" t="s">
        <v>5035</v>
      </c>
      <c r="C28" s="62">
        <v>23</v>
      </c>
      <c r="D28" s="22" t="str">
        <f>IF(LEFT($I$1,1)="1",VLOOKUP($A28,PPI_IPI_PGA_PGAI!$A:$E,2,FALSE),IF(LEFT($I$1,1)="2",VLOOKUP($A28,PPI_IPI_PGA_PGAI!$A:$E,3,FALSE),IF(LEFT($I$1,1)="3",VLOOKUP($A28,PPI_IPI_PGA_PGAI!$A:$E,4,FALSE),VLOOKUP($A28,PPI_IPI_PGA_PGAI!$A:$E,5,FALSE))))</f>
        <v>Glas und Glaswaren, Keramik, Verarbeitung von Steinen und Erden</v>
      </c>
      <c r="E28" s="9">
        <v>1.8516999999999999</v>
      </c>
      <c r="G28" s="68">
        <v>84.363</v>
      </c>
      <c r="H28" s="68">
        <v>83.666899999999998</v>
      </c>
      <c r="I28" s="68">
        <v>83.996899999999997</v>
      </c>
      <c r="J28" s="68">
        <v>83.895300000000006</v>
      </c>
      <c r="K28" s="68">
        <v>81.666499999999999</v>
      </c>
      <c r="L28" s="68">
        <v>81.320300000000003</v>
      </c>
      <c r="M28" s="68">
        <v>81.766099999999994</v>
      </c>
      <c r="N28" s="68">
        <v>83.892899999999997</v>
      </c>
      <c r="O28" s="68">
        <v>85.054299999999998</v>
      </c>
      <c r="P28" s="68">
        <v>84.673000000000002</v>
      </c>
      <c r="Q28" s="68">
        <v>86.118899999999996</v>
      </c>
      <c r="R28" s="68">
        <v>93.036500000000004</v>
      </c>
      <c r="S28" s="68">
        <v>101.8325</v>
      </c>
      <c r="T28" s="68">
        <v>100.277</v>
      </c>
      <c r="U28" s="67">
        <v>99.983199999999997</v>
      </c>
      <c r="W28" s="90"/>
      <c r="Y28" s="157"/>
    </row>
    <row r="29" spans="1:25" s="35" customFormat="1" ht="11.25" x14ac:dyDescent="0.2">
      <c r="A29" s="35" t="s">
        <v>2917</v>
      </c>
      <c r="B29" s="80" t="s">
        <v>5036</v>
      </c>
      <c r="C29" s="62">
        <v>24</v>
      </c>
      <c r="D29" s="22" t="str">
        <f>IF(LEFT($I$1,1)="1",VLOOKUP($A29,PPI_IPI_PGA_PGAI!$A:$E,2,FALSE),IF(LEFT($I$1,1)="2",VLOOKUP($A29,PPI_IPI_PGA_PGAI!$A:$E,3,FALSE),IF(LEFT($I$1,1)="3",VLOOKUP($A29,PPI_IPI_PGA_PGAI!$A:$E,4,FALSE),VLOOKUP($A29,PPI_IPI_PGA_PGAI!$A:$E,5,FALSE))))</f>
        <v>Metalle, Metallhalbzeug</v>
      </c>
      <c r="E29" s="9">
        <v>2.1734</v>
      </c>
      <c r="G29" s="68">
        <v>106.7483</v>
      </c>
      <c r="H29" s="68">
        <v>97.204800000000006</v>
      </c>
      <c r="I29" s="68">
        <v>92.811999999999998</v>
      </c>
      <c r="J29" s="68">
        <v>91.099299999999999</v>
      </c>
      <c r="K29" s="68">
        <v>79.494200000000006</v>
      </c>
      <c r="L29" s="68">
        <v>74.935699999999997</v>
      </c>
      <c r="M29" s="68">
        <v>84.353999999999999</v>
      </c>
      <c r="N29" s="68">
        <v>91.86</v>
      </c>
      <c r="O29" s="68">
        <v>85.583600000000004</v>
      </c>
      <c r="P29" s="68">
        <v>80.293899999999994</v>
      </c>
      <c r="Q29" s="68">
        <v>108.01649999999999</v>
      </c>
      <c r="R29" s="68">
        <v>130.1078</v>
      </c>
      <c r="S29" s="68">
        <v>110.399</v>
      </c>
      <c r="T29" s="68">
        <v>103.4302</v>
      </c>
      <c r="U29" s="67">
        <v>100.4819</v>
      </c>
      <c r="W29" s="90"/>
      <c r="Y29" s="157"/>
    </row>
    <row r="30" spans="1:25" s="35" customFormat="1" ht="11.25" x14ac:dyDescent="0.2">
      <c r="A30" s="35" t="s">
        <v>2939</v>
      </c>
      <c r="B30" s="80" t="s">
        <v>5037</v>
      </c>
      <c r="C30" s="62">
        <v>25</v>
      </c>
      <c r="D30" s="21" t="str">
        <f>IF(LEFT($I$1,1)="1",VLOOKUP($A30,PPI_IPI_PGA_PGAI!$A:$E,2,FALSE),IF(LEFT($I$1,1)="2",VLOOKUP($A30,PPI_IPI_PGA_PGAI!$A:$E,3,FALSE),IF(LEFT($I$1,1)="3",VLOOKUP($A30,PPI_IPI_PGA_PGAI!$A:$E,4,FALSE),VLOOKUP($A30,PPI_IPI_PGA_PGAI!$A:$E,5,FALSE))))</f>
        <v>Metallprodukte</v>
      </c>
      <c r="E30" s="9">
        <v>4.6753</v>
      </c>
      <c r="G30" s="68">
        <v>92.237099999999998</v>
      </c>
      <c r="H30" s="68">
        <v>91.883899999999997</v>
      </c>
      <c r="I30" s="68">
        <v>92.182500000000005</v>
      </c>
      <c r="J30" s="68">
        <v>91.720799999999997</v>
      </c>
      <c r="K30" s="68">
        <v>88.085999999999999</v>
      </c>
      <c r="L30" s="68">
        <v>86.378500000000003</v>
      </c>
      <c r="M30" s="68">
        <v>86.484700000000004</v>
      </c>
      <c r="N30" s="68">
        <v>88.8249</v>
      </c>
      <c r="O30" s="68">
        <v>89.17</v>
      </c>
      <c r="P30" s="68">
        <v>88.214500000000001</v>
      </c>
      <c r="Q30" s="68">
        <v>92.172200000000004</v>
      </c>
      <c r="R30" s="68">
        <v>99.962599999999995</v>
      </c>
      <c r="S30" s="68">
        <v>102.0908</v>
      </c>
      <c r="T30" s="68">
        <v>101.309</v>
      </c>
      <c r="U30" s="67">
        <v>100.4666</v>
      </c>
      <c r="W30" s="90"/>
      <c r="Y30" s="157"/>
    </row>
    <row r="31" spans="1:25" s="35" customFormat="1" ht="11.25" x14ac:dyDescent="0.2">
      <c r="A31" s="35" t="s">
        <v>2958</v>
      </c>
      <c r="B31" s="80" t="s">
        <v>5038</v>
      </c>
      <c r="C31" s="62">
        <v>26</v>
      </c>
      <c r="D31" s="21" t="str">
        <f>IF(LEFT($I$1,1)="1",VLOOKUP($A31,PPI_IPI_PGA_PGAI!$A:$E,2,FALSE),IF(LEFT($I$1,1)="2",VLOOKUP($A31,PPI_IPI_PGA_PGAI!$A:$E,3,FALSE),IF(LEFT($I$1,1)="3",VLOOKUP($A31,PPI_IPI_PGA_PGAI!$A:$E,4,FALSE),VLOOKUP($A31,PPI_IPI_PGA_PGAI!$A:$E,5,FALSE))))</f>
        <v>Datenverarbeitungsgeräte, elektronische und optische Erzeugnisse</v>
      </c>
      <c r="E31" s="9">
        <v>11.818899999999999</v>
      </c>
      <c r="G31" s="68">
        <v>118.8999</v>
      </c>
      <c r="H31" s="68">
        <v>114.6773</v>
      </c>
      <c r="I31" s="68">
        <v>113.2719</v>
      </c>
      <c r="J31" s="68">
        <v>111.3048</v>
      </c>
      <c r="K31" s="68">
        <v>106.92319999999999</v>
      </c>
      <c r="L31" s="68">
        <v>105.544</v>
      </c>
      <c r="M31" s="68">
        <v>104.3939</v>
      </c>
      <c r="N31" s="68">
        <v>103.4143</v>
      </c>
      <c r="O31" s="68">
        <v>101.80289999999999</v>
      </c>
      <c r="P31" s="68">
        <v>100.41419999999999</v>
      </c>
      <c r="Q31" s="68">
        <v>100.5967</v>
      </c>
      <c r="R31" s="68">
        <v>101.55840000000001</v>
      </c>
      <c r="S31" s="68">
        <v>103.142</v>
      </c>
      <c r="T31" s="68">
        <v>101.8004</v>
      </c>
      <c r="U31" s="67">
        <v>100.8952</v>
      </c>
      <c r="W31" s="90"/>
      <c r="Y31" s="157"/>
    </row>
    <row r="32" spans="1:25" s="35" customFormat="1" ht="11.25" x14ac:dyDescent="0.2">
      <c r="A32" s="35" t="s">
        <v>2970</v>
      </c>
      <c r="B32" s="80" t="s">
        <v>5039</v>
      </c>
      <c r="C32" s="62">
        <v>27</v>
      </c>
      <c r="D32" s="21" t="str">
        <f>IF(LEFT($I$1,1)="1",VLOOKUP($A32,PPI_IPI_PGA_PGAI!$A:$E,2,FALSE),IF(LEFT($I$1,1)="2",VLOOKUP($A32,PPI_IPI_PGA_PGAI!$A:$E,3,FALSE),IF(LEFT($I$1,1)="3",VLOOKUP($A32,PPI_IPI_PGA_PGAI!$A:$E,4,FALSE),VLOOKUP($A32,PPI_IPI_PGA_PGAI!$A:$E,5,FALSE))))</f>
        <v>Elektrische Ausrüstungen</v>
      </c>
      <c r="E32" s="9">
        <v>5.5509000000000004</v>
      </c>
      <c r="G32" s="68">
        <v>103.73560000000001</v>
      </c>
      <c r="H32" s="68">
        <v>101.4014</v>
      </c>
      <c r="I32" s="68">
        <v>100.4586</v>
      </c>
      <c r="J32" s="68">
        <v>99.484499999999997</v>
      </c>
      <c r="K32" s="68">
        <v>96.353499999999997</v>
      </c>
      <c r="L32" s="68">
        <v>95.011300000000006</v>
      </c>
      <c r="M32" s="68">
        <v>95.664400000000001</v>
      </c>
      <c r="N32" s="68">
        <v>97.376999999999995</v>
      </c>
      <c r="O32" s="68">
        <v>96.915199999999999</v>
      </c>
      <c r="P32" s="68">
        <v>96.317800000000005</v>
      </c>
      <c r="Q32" s="68">
        <v>98.392099999999999</v>
      </c>
      <c r="R32" s="68">
        <v>101.13809999999999</v>
      </c>
      <c r="S32" s="68">
        <v>102.12439999999999</v>
      </c>
      <c r="T32" s="68">
        <v>100.5194</v>
      </c>
      <c r="U32" s="67">
        <v>100.3732</v>
      </c>
      <c r="W32" s="90"/>
      <c r="Y32" s="157"/>
    </row>
    <row r="33" spans="1:25" s="35" customFormat="1" ht="11.25" x14ac:dyDescent="0.2">
      <c r="A33" s="35" t="s">
        <v>2983</v>
      </c>
      <c r="B33" s="80" t="s">
        <v>5040</v>
      </c>
      <c r="C33" s="62">
        <v>28</v>
      </c>
      <c r="D33" s="23" t="str">
        <f>IF(LEFT($I$1,1)="1",VLOOKUP($A33,PPI_IPI_PGA_PGAI!$A:$E,2,FALSE),IF(LEFT($I$1,1)="2",VLOOKUP($A33,PPI_IPI_PGA_PGAI!$A:$E,3,FALSE),IF(LEFT($I$1,1)="3",VLOOKUP($A33,PPI_IPI_PGA_PGAI!$A:$E,4,FALSE),VLOOKUP($A33,PPI_IPI_PGA_PGAI!$A:$E,5,FALSE))))</f>
        <v>Maschinen</v>
      </c>
      <c r="E33" s="9">
        <v>6.6547000000000001</v>
      </c>
      <c r="G33" s="68">
        <v>96.572900000000004</v>
      </c>
      <c r="H33" s="68">
        <v>94.525899999999993</v>
      </c>
      <c r="I33" s="68">
        <v>94.775700000000001</v>
      </c>
      <c r="J33" s="68">
        <v>94.453900000000004</v>
      </c>
      <c r="K33" s="68">
        <v>90.379800000000003</v>
      </c>
      <c r="L33" s="68">
        <v>89.634500000000003</v>
      </c>
      <c r="M33" s="68">
        <v>90.077500000000001</v>
      </c>
      <c r="N33" s="68">
        <v>93.063100000000006</v>
      </c>
      <c r="O33" s="68">
        <v>93.275499999999994</v>
      </c>
      <c r="P33" s="68">
        <v>92.791899999999998</v>
      </c>
      <c r="Q33" s="68">
        <v>94.470299999999995</v>
      </c>
      <c r="R33" s="68">
        <v>97.012600000000006</v>
      </c>
      <c r="S33" s="68">
        <v>99.942700000000002</v>
      </c>
      <c r="T33" s="68">
        <v>100.3056</v>
      </c>
      <c r="U33" s="67">
        <v>100.2393</v>
      </c>
      <c r="W33" s="90"/>
      <c r="Y33" s="157"/>
    </row>
    <row r="34" spans="1:25" s="35" customFormat="1" ht="11.25" x14ac:dyDescent="0.2">
      <c r="A34" s="35" t="s">
        <v>3006</v>
      </c>
      <c r="B34" s="80" t="s">
        <v>5041</v>
      </c>
      <c r="C34" s="62">
        <v>29</v>
      </c>
      <c r="D34" s="21" t="str">
        <f>IF(LEFT($I$1,1)="1",VLOOKUP($A34,PPI_IPI_PGA_PGAI!$A:$E,2,FALSE),IF(LEFT($I$1,1)="2",VLOOKUP($A34,PPI_IPI_PGA_PGAI!$A:$E,3,FALSE),IF(LEFT($I$1,1)="3",VLOOKUP($A34,PPI_IPI_PGA_PGAI!$A:$E,4,FALSE),VLOOKUP($A34,PPI_IPI_PGA_PGAI!$A:$E,5,FALSE))))</f>
        <v>Automobile und Automobilteile</v>
      </c>
      <c r="E34" s="9">
        <v>4.0324</v>
      </c>
      <c r="G34" s="68">
        <v>109.55240000000001</v>
      </c>
      <c r="H34" s="68">
        <v>105.6507</v>
      </c>
      <c r="I34" s="68">
        <v>101.9096</v>
      </c>
      <c r="J34" s="68">
        <v>100.7223</v>
      </c>
      <c r="K34" s="68">
        <v>95.5548</v>
      </c>
      <c r="L34" s="68">
        <v>93.561999999999998</v>
      </c>
      <c r="M34" s="68">
        <v>95.204700000000003</v>
      </c>
      <c r="N34" s="68">
        <v>96.053100000000001</v>
      </c>
      <c r="O34" s="68">
        <v>95.848200000000006</v>
      </c>
      <c r="P34" s="68">
        <v>95.661500000000004</v>
      </c>
      <c r="Q34" s="68">
        <v>96.956299999999999</v>
      </c>
      <c r="R34" s="68">
        <v>100.1773</v>
      </c>
      <c r="S34" s="68">
        <v>103.8351</v>
      </c>
      <c r="T34" s="68">
        <v>102.7997</v>
      </c>
      <c r="U34" s="67">
        <v>101.1908</v>
      </c>
      <c r="W34" s="90"/>
      <c r="Y34" s="157"/>
    </row>
    <row r="35" spans="1:25" s="35" customFormat="1" ht="11.25" x14ac:dyDescent="0.2">
      <c r="A35" s="35" t="s">
        <v>3012</v>
      </c>
      <c r="B35" s="80" t="s">
        <v>5042</v>
      </c>
      <c r="C35" s="62">
        <v>30</v>
      </c>
      <c r="D35" s="21" t="str">
        <f>IF(LEFT($I$1,1)="1",VLOOKUP($A35,PPI_IPI_PGA_PGAI!$A:$E,2,FALSE),IF(LEFT($I$1,1)="2",VLOOKUP($A35,PPI_IPI_PGA_PGAI!$A:$E,3,FALSE),IF(LEFT($I$1,1)="3",VLOOKUP($A35,PPI_IPI_PGA_PGAI!$A:$E,4,FALSE),VLOOKUP($A35,PPI_IPI_PGA_PGAI!$A:$E,5,FALSE))))</f>
        <v>Sonstige Fahrzeuge</v>
      </c>
      <c r="E35" s="9">
        <v>1.5920000000000001</v>
      </c>
      <c r="G35" s="74" t="s">
        <v>6753</v>
      </c>
      <c r="H35" s="74" t="s">
        <v>6753</v>
      </c>
      <c r="I35" s="74" t="s">
        <v>6753</v>
      </c>
      <c r="J35" s="74" t="s">
        <v>6753</v>
      </c>
      <c r="K35" s="74" t="s">
        <v>6753</v>
      </c>
      <c r="L35" s="74" t="s">
        <v>6753</v>
      </c>
      <c r="M35" s="74" t="s">
        <v>6753</v>
      </c>
      <c r="N35" s="74" t="s">
        <v>6753</v>
      </c>
      <c r="O35" s="74" t="s">
        <v>6753</v>
      </c>
      <c r="P35" s="74" t="s">
        <v>6753</v>
      </c>
      <c r="Q35" s="74" t="s">
        <v>6753</v>
      </c>
      <c r="R35" s="74" t="s">
        <v>6753</v>
      </c>
      <c r="S35" s="74" t="s">
        <v>6753</v>
      </c>
      <c r="T35" s="74" t="s">
        <v>6753</v>
      </c>
      <c r="U35" s="121" t="s">
        <v>6753</v>
      </c>
      <c r="W35" s="90"/>
      <c r="Y35" s="157"/>
    </row>
    <row r="36" spans="1:25" s="35" customFormat="1" ht="11.25" x14ac:dyDescent="0.2">
      <c r="A36" s="35" t="s">
        <v>3019</v>
      </c>
      <c r="B36" s="80" t="s">
        <v>5043</v>
      </c>
      <c r="C36" s="62">
        <v>31</v>
      </c>
      <c r="D36" s="21" t="str">
        <f>IF(LEFT($I$1,1)="1",VLOOKUP($A36,PPI_IPI_PGA_PGAI!$A:$E,2,FALSE),IF(LEFT($I$1,1)="2",VLOOKUP($A36,PPI_IPI_PGA_PGAI!$A:$E,3,FALSE),IF(LEFT($I$1,1)="3",VLOOKUP($A36,PPI_IPI_PGA_PGAI!$A:$E,4,FALSE),VLOOKUP($A36,PPI_IPI_PGA_PGAI!$A:$E,5,FALSE))))</f>
        <v>Möbel</v>
      </c>
      <c r="E36" s="9">
        <v>1.1220000000000001</v>
      </c>
      <c r="G36" s="68">
        <v>95.776200000000003</v>
      </c>
      <c r="H36" s="68">
        <v>94.120999999999995</v>
      </c>
      <c r="I36" s="68">
        <v>94.430599999999998</v>
      </c>
      <c r="J36" s="68">
        <v>94.887200000000007</v>
      </c>
      <c r="K36" s="68">
        <v>92.105099999999993</v>
      </c>
      <c r="L36" s="68">
        <v>91.671999999999997</v>
      </c>
      <c r="M36" s="68">
        <v>91.868300000000005</v>
      </c>
      <c r="N36" s="68">
        <v>94.382800000000003</v>
      </c>
      <c r="O36" s="68">
        <v>95.123999999999995</v>
      </c>
      <c r="P36" s="68">
        <v>94.786600000000007</v>
      </c>
      <c r="Q36" s="68">
        <v>96.804599999999994</v>
      </c>
      <c r="R36" s="68">
        <v>99.976399999999998</v>
      </c>
      <c r="S36" s="68">
        <v>103.5201</v>
      </c>
      <c r="T36" s="68">
        <v>102.182</v>
      </c>
      <c r="U36" s="67">
        <v>100.90900000000001</v>
      </c>
      <c r="W36" s="90"/>
      <c r="Y36" s="157"/>
    </row>
    <row r="37" spans="1:25" s="35" customFormat="1" ht="11.25" x14ac:dyDescent="0.2">
      <c r="A37" s="35" t="s">
        <v>3024</v>
      </c>
      <c r="B37" s="80" t="s">
        <v>5044</v>
      </c>
      <c r="C37" s="62">
        <v>32</v>
      </c>
      <c r="D37" s="21" t="str">
        <f>IF(LEFT($I$1,1)="1",VLOOKUP($A37,PPI_IPI_PGA_PGAI!$A:$E,2,FALSE),IF(LEFT($I$1,1)="2",VLOOKUP($A37,PPI_IPI_PGA_PGAI!$A:$E,3,FALSE),IF(LEFT($I$1,1)="3",VLOOKUP($A37,PPI_IPI_PGA_PGAI!$A:$E,4,FALSE),VLOOKUP($A37,PPI_IPI_PGA_PGAI!$A:$E,5,FALSE))))</f>
        <v>Sonstige Produkte</v>
      </c>
      <c r="E37" s="9">
        <v>4.9325000000000001</v>
      </c>
      <c r="G37" s="68">
        <v>105.0372</v>
      </c>
      <c r="H37" s="68">
        <v>101.6377</v>
      </c>
      <c r="I37" s="68">
        <v>100.19710000000001</v>
      </c>
      <c r="J37" s="68">
        <v>99.344300000000004</v>
      </c>
      <c r="K37" s="68">
        <v>93.875299999999996</v>
      </c>
      <c r="L37" s="68">
        <v>92.933000000000007</v>
      </c>
      <c r="M37" s="68">
        <v>92.893600000000006</v>
      </c>
      <c r="N37" s="68">
        <v>94.574799999999996</v>
      </c>
      <c r="O37" s="68">
        <v>93.850200000000001</v>
      </c>
      <c r="P37" s="68">
        <v>92.568799999999996</v>
      </c>
      <c r="Q37" s="68">
        <v>93.552599999999998</v>
      </c>
      <c r="R37" s="68">
        <v>92.943299999999994</v>
      </c>
      <c r="S37" s="68">
        <v>95.647199999999998</v>
      </c>
      <c r="T37" s="68">
        <v>96.746600000000001</v>
      </c>
      <c r="U37" s="67">
        <v>99.472899999999996</v>
      </c>
      <c r="W37" s="90"/>
      <c r="Y37" s="157"/>
    </row>
    <row r="38" spans="1:25" s="35" customFormat="1" ht="11.25" x14ac:dyDescent="0.2">
      <c r="A38" s="35" t="s">
        <v>4769</v>
      </c>
      <c r="B38" s="80" t="s">
        <v>5045</v>
      </c>
      <c r="C38" s="62">
        <v>33</v>
      </c>
      <c r="D38" s="21" t="str">
        <f>IF(LEFT($I$1,1)="1",VLOOKUP($A38,PPI_IPI_PGA_PGAI!$A:$E,2,FALSE),IF(LEFT($I$1,1)="2",VLOOKUP($A38,PPI_IPI_PGA_PGAI!$A:$E,3,FALSE),IF(LEFT($I$1,1)="3",VLOOKUP($A38,PPI_IPI_PGA_PGAI!$A:$E,4,FALSE),VLOOKUP($A38,PPI_IPI_PGA_PGAI!$A:$E,5,FALSE))))</f>
        <v>Reparatur und Installation von Maschinen und Ausrüstungen</v>
      </c>
      <c r="E38" s="9">
        <v>1.2412000000000001</v>
      </c>
      <c r="G38" s="75" t="s">
        <v>6753</v>
      </c>
      <c r="H38" s="74" t="s">
        <v>6753</v>
      </c>
      <c r="I38" s="74" t="s">
        <v>6753</v>
      </c>
      <c r="J38" s="74" t="s">
        <v>6753</v>
      </c>
      <c r="K38" s="74" t="s">
        <v>6753</v>
      </c>
      <c r="L38" s="74" t="s">
        <v>6753</v>
      </c>
      <c r="M38" s="74" t="s">
        <v>6753</v>
      </c>
      <c r="N38" s="74" t="s">
        <v>6753</v>
      </c>
      <c r="O38" s="74" t="s">
        <v>6753</v>
      </c>
      <c r="P38" s="74" t="s">
        <v>6753</v>
      </c>
      <c r="Q38" s="68">
        <v>95.226799999999997</v>
      </c>
      <c r="R38" s="68">
        <v>95.481099999999998</v>
      </c>
      <c r="S38" s="68">
        <v>97.299000000000007</v>
      </c>
      <c r="T38" s="68">
        <v>98.441599999999994</v>
      </c>
      <c r="U38" s="67">
        <v>99.7119</v>
      </c>
      <c r="W38" s="90"/>
      <c r="Y38" s="157"/>
    </row>
    <row r="39" spans="1:25" s="35" customFormat="1" ht="11.25" x14ac:dyDescent="0.2">
      <c r="A39" s="35" t="s">
        <v>3034</v>
      </c>
      <c r="B39" s="80" t="s">
        <v>5046</v>
      </c>
      <c r="C39" s="62" t="s">
        <v>26</v>
      </c>
      <c r="D39" s="20" t="str">
        <f>IF(LEFT($I$1,1)="1",VLOOKUP($A39,PPI_IPI_PGA_PGAI!$A:$E,2,FALSE),IF(LEFT($I$1,1)="2",VLOOKUP($A39,PPI_IPI_PGA_PGAI!$A:$E,3,FALSE),IF(LEFT($I$1,1)="3",VLOOKUP($A39,PPI_IPI_PGA_PGAI!$A:$E,4,FALSE),VLOOKUP($A39,PPI_IPI_PGA_PGAI!$A:$E,5,FALSE))))</f>
        <v>Energieversorgung (Elektrizität und Gas)</v>
      </c>
      <c r="E39" s="9">
        <v>4.2161999999999997</v>
      </c>
      <c r="G39" s="68">
        <v>63.022199999999998</v>
      </c>
      <c r="H39" s="68">
        <v>63.529800000000002</v>
      </c>
      <c r="I39" s="68">
        <v>62.967700000000001</v>
      </c>
      <c r="J39" s="68">
        <v>63.640500000000003</v>
      </c>
      <c r="K39" s="68">
        <v>63.915199999999999</v>
      </c>
      <c r="L39" s="68">
        <v>63.303100000000001</v>
      </c>
      <c r="M39" s="68">
        <v>62.33</v>
      </c>
      <c r="N39" s="68">
        <v>63.868400000000001</v>
      </c>
      <c r="O39" s="68">
        <v>64.731999999999999</v>
      </c>
      <c r="P39" s="68">
        <v>63.434600000000003</v>
      </c>
      <c r="Q39" s="68">
        <v>63.764200000000002</v>
      </c>
      <c r="R39" s="68">
        <v>73.120699999999999</v>
      </c>
      <c r="S39" s="68">
        <v>96.326999999999998</v>
      </c>
      <c r="T39" s="68">
        <v>107.4772</v>
      </c>
      <c r="U39" s="67">
        <v>102.1254</v>
      </c>
      <c r="W39" s="90"/>
      <c r="Y39" s="157"/>
    </row>
    <row r="40" spans="1:25" s="35" customFormat="1" ht="11.25" x14ac:dyDescent="0.2">
      <c r="A40" s="35" t="s">
        <v>3042</v>
      </c>
      <c r="B40" s="80" t="s">
        <v>5047</v>
      </c>
      <c r="C40" s="62"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1.0637000000000001</v>
      </c>
      <c r="G40" s="68">
        <v>213.49289999999999</v>
      </c>
      <c r="H40" s="68">
        <v>185.24090000000001</v>
      </c>
      <c r="I40" s="68">
        <v>169.53800000000001</v>
      </c>
      <c r="J40" s="68">
        <v>162.45570000000001</v>
      </c>
      <c r="K40" s="68">
        <v>130.08879999999999</v>
      </c>
      <c r="L40" s="68">
        <v>129.48750000000001</v>
      </c>
      <c r="M40" s="68">
        <v>162.79660000000001</v>
      </c>
      <c r="N40" s="68">
        <v>160.94319999999999</v>
      </c>
      <c r="O40" s="68">
        <v>112.0491</v>
      </c>
      <c r="P40" s="68">
        <v>93.519099999999995</v>
      </c>
      <c r="Q40" s="68">
        <v>116.4841</v>
      </c>
      <c r="R40" s="68">
        <v>113.27679999999999</v>
      </c>
      <c r="S40" s="68">
        <v>104.23609999999999</v>
      </c>
      <c r="T40" s="68">
        <v>102.22750000000001</v>
      </c>
      <c r="U40" s="67">
        <v>100.60809999999999</v>
      </c>
      <c r="W40" s="90"/>
      <c r="Y40" s="157"/>
    </row>
    <row r="41" spans="1:25" s="35" customFormat="1" ht="11.25" x14ac:dyDescent="0.2">
      <c r="C41" s="63"/>
      <c r="D41" s="25"/>
      <c r="E41" s="9"/>
      <c r="G41" s="68"/>
      <c r="H41" s="68"/>
      <c r="I41" s="68"/>
      <c r="J41" s="68"/>
      <c r="K41" s="68"/>
      <c r="L41" s="68"/>
      <c r="M41" s="68"/>
      <c r="N41" s="68"/>
      <c r="O41" s="68"/>
      <c r="P41" s="68"/>
      <c r="Q41" s="68"/>
      <c r="R41" s="68"/>
      <c r="S41" s="68"/>
      <c r="T41" s="68"/>
      <c r="U41" s="67"/>
      <c r="W41" s="90"/>
      <c r="Y41" s="157"/>
    </row>
    <row r="42" spans="1:25" s="35" customFormat="1" ht="11.25" x14ac:dyDescent="0.2">
      <c r="A42" s="33" t="s">
        <v>3081</v>
      </c>
      <c r="B42" s="33"/>
      <c r="C42" s="64"/>
      <c r="D42" s="26" t="str">
        <f>IF(LEFT($I$1,1)="1",VLOOKUP($A42,PPI_IPI_PGA_PGAI!$A:$E,2,FALSE),IF(LEFT($I$1,1)="2",VLOOKUP($A42,PPI_IPI_PGA_PGAI!$A:$E,3,FALSE),IF(LEFT($I$1,1)="3",VLOOKUP($A42,PPI_IPI_PGA_PGAI!$A:$E,4,FALSE),VLOOKUP($A42,PPI_IPI_PGA_PGAI!$A:$E,5,FALSE))))</f>
        <v xml:space="preserve"> Verwendungszweck und Verarbeitungsgrad</v>
      </c>
      <c r="E42" s="10"/>
      <c r="F42" s="33"/>
      <c r="G42" s="69"/>
      <c r="H42" s="69"/>
      <c r="I42" s="69"/>
      <c r="J42" s="69"/>
      <c r="K42" s="69"/>
      <c r="L42" s="69"/>
      <c r="M42" s="69"/>
      <c r="N42" s="69"/>
      <c r="O42" s="69"/>
      <c r="P42" s="69"/>
      <c r="Q42" s="69"/>
      <c r="R42" s="69"/>
      <c r="S42" s="69"/>
      <c r="T42" s="69"/>
      <c r="U42" s="70"/>
      <c r="W42" s="90"/>
      <c r="Y42" s="157"/>
    </row>
    <row r="43" spans="1:25" s="35" customFormat="1" ht="11.25" x14ac:dyDescent="0.2">
      <c r="A43" s="35" t="s">
        <v>3086</v>
      </c>
      <c r="B43" s="35" t="s">
        <v>5017</v>
      </c>
      <c r="C43" s="63"/>
      <c r="D43" s="24" t="str">
        <f>IF(LEFT($I$1,1)="1",VLOOKUP($A43,PPI_IPI_PGA_PGAI!$A:$E,2,FALSE),IF(LEFT($I$1,1)="2",VLOOKUP($A43,PPI_IPI_PGA_PGAI!$A:$E,3,FALSE),IF(LEFT($I$1,1)="3",VLOOKUP($A43,PPI_IPI_PGA_PGAI!$A:$E,4,FALSE),VLOOKUP($A43,PPI_IPI_PGA_PGAI!$A:$E,5,FALSE))))</f>
        <v xml:space="preserve"> Land- und forstwirtschaftliche Produkte</v>
      </c>
      <c r="E43" s="9">
        <v>2.6631999999999998</v>
      </c>
      <c r="G43" s="68">
        <v>83.103399999999993</v>
      </c>
      <c r="H43" s="68">
        <v>81.469300000000004</v>
      </c>
      <c r="I43" s="68">
        <v>85.325400000000002</v>
      </c>
      <c r="J43" s="68">
        <v>86.031899999999993</v>
      </c>
      <c r="K43" s="68">
        <v>82.286299999999997</v>
      </c>
      <c r="L43" s="68">
        <v>81.918199999999999</v>
      </c>
      <c r="M43" s="68">
        <v>82.086500000000001</v>
      </c>
      <c r="N43" s="68">
        <v>83.065200000000004</v>
      </c>
      <c r="O43" s="68">
        <v>83.410799999999995</v>
      </c>
      <c r="P43" s="68">
        <v>84.614099999999993</v>
      </c>
      <c r="Q43" s="68">
        <v>87.141999999999996</v>
      </c>
      <c r="R43" s="68">
        <v>92.274900000000002</v>
      </c>
      <c r="S43" s="68">
        <v>93.370699999999999</v>
      </c>
      <c r="T43" s="68">
        <v>95.988200000000006</v>
      </c>
      <c r="U43" s="67">
        <v>100.38509999999999</v>
      </c>
      <c r="W43" s="90"/>
      <c r="Y43" s="157"/>
    </row>
    <row r="44" spans="1:25" s="35" customFormat="1" ht="11.25" x14ac:dyDescent="0.2">
      <c r="A44" s="35" t="s">
        <v>3091</v>
      </c>
      <c r="B44" s="35" t="s">
        <v>5048</v>
      </c>
      <c r="C44" s="63"/>
      <c r="D44" s="24" t="str">
        <f>IF(LEFT($I$1,1)="1",VLOOKUP($A44,PPI_IPI_PGA_PGAI!$A:$E,2,FALSE),IF(LEFT($I$1,1)="2",VLOOKUP($A44,PPI_IPI_PGA_PGAI!$A:$E,3,FALSE),IF(LEFT($I$1,1)="3",VLOOKUP($A44,PPI_IPI_PGA_PGAI!$A:$E,4,FALSE),VLOOKUP($A44,PPI_IPI_PGA_PGAI!$A:$E,5,FALSE))))</f>
        <v xml:space="preserve"> Vorleistungsgüter</v>
      </c>
      <c r="E44" s="9">
        <v>29.1999</v>
      </c>
      <c r="G44" s="68">
        <v>98.620099999999994</v>
      </c>
      <c r="H44" s="68">
        <v>96.725499999999997</v>
      </c>
      <c r="I44" s="68">
        <v>96.718699999999998</v>
      </c>
      <c r="J44" s="68">
        <v>95.869799999999998</v>
      </c>
      <c r="K44" s="68">
        <v>90.740700000000004</v>
      </c>
      <c r="L44" s="68">
        <v>89.072500000000005</v>
      </c>
      <c r="M44" s="68">
        <v>90.438199999999995</v>
      </c>
      <c r="N44" s="68">
        <v>93.569800000000001</v>
      </c>
      <c r="O44" s="68">
        <v>93.2333</v>
      </c>
      <c r="P44" s="68">
        <v>90.987499999999997</v>
      </c>
      <c r="Q44" s="68">
        <v>95.828199999999995</v>
      </c>
      <c r="R44" s="68">
        <v>103.8202</v>
      </c>
      <c r="S44" s="68">
        <v>104.14870000000001</v>
      </c>
      <c r="T44" s="68">
        <v>101.6491</v>
      </c>
      <c r="U44" s="67">
        <v>100.62439999999999</v>
      </c>
      <c r="W44" s="90"/>
      <c r="Y44" s="157"/>
    </row>
    <row r="45" spans="1:25" s="35" customFormat="1" ht="11.25" x14ac:dyDescent="0.2">
      <c r="A45" s="35" t="s">
        <v>3096</v>
      </c>
      <c r="B45" s="35" t="s">
        <v>5049</v>
      </c>
      <c r="C45" s="63"/>
      <c r="D45" s="24" t="str">
        <f>IF(LEFT($I$1,1)="1",VLOOKUP($A45,PPI_IPI_PGA_PGAI!$A:$E,2,FALSE),IF(LEFT($I$1,1)="2",VLOOKUP($A45,PPI_IPI_PGA_PGAI!$A:$E,3,FALSE),IF(LEFT($I$1,1)="3",VLOOKUP($A45,PPI_IPI_PGA_PGAI!$A:$E,4,FALSE),VLOOKUP($A45,PPI_IPI_PGA_PGAI!$A:$E,5,FALSE))))</f>
        <v xml:space="preserve"> Investitionsgüter</v>
      </c>
      <c r="E45" s="9">
        <v>27.080100000000002</v>
      </c>
      <c r="G45" s="68">
        <v>106.7029</v>
      </c>
      <c r="H45" s="68">
        <v>103.86750000000001</v>
      </c>
      <c r="I45" s="68">
        <v>103.0504</v>
      </c>
      <c r="J45" s="68">
        <v>102.2099</v>
      </c>
      <c r="K45" s="68">
        <v>97.539400000000001</v>
      </c>
      <c r="L45" s="68">
        <v>96.039400000000001</v>
      </c>
      <c r="M45" s="68">
        <v>96.262900000000002</v>
      </c>
      <c r="N45" s="68">
        <v>97.406599999999997</v>
      </c>
      <c r="O45" s="68">
        <v>96.779499999999999</v>
      </c>
      <c r="P45" s="68">
        <v>95.903400000000005</v>
      </c>
      <c r="Q45" s="68">
        <v>97.3553</v>
      </c>
      <c r="R45" s="68">
        <v>100.0861</v>
      </c>
      <c r="S45" s="68">
        <v>101.85720000000001</v>
      </c>
      <c r="T45" s="68">
        <v>101.1003</v>
      </c>
      <c r="U45" s="67">
        <v>100.631</v>
      </c>
      <c r="W45" s="90"/>
      <c r="Y45" s="157"/>
    </row>
    <row r="46" spans="1:25" s="35" customFormat="1" ht="11.25" x14ac:dyDescent="0.2">
      <c r="A46" s="35" t="s">
        <v>3101</v>
      </c>
      <c r="B46" s="35" t="s">
        <v>5050</v>
      </c>
      <c r="C46" s="63"/>
      <c r="D46" s="24" t="str">
        <f>IF(LEFT($I$1,1)="1",VLOOKUP($A46,PPI_IPI_PGA_PGAI!$A:$E,2,FALSE),IF(LEFT($I$1,1)="2",VLOOKUP($A46,PPI_IPI_PGA_PGAI!$A:$E,3,FALSE),IF(LEFT($I$1,1)="3",VLOOKUP($A46,PPI_IPI_PGA_PGAI!$A:$E,4,FALSE),VLOOKUP($A46,PPI_IPI_PGA_PGAI!$A:$E,5,FALSE))))</f>
        <v xml:space="preserve"> Gebrauchsgüter</v>
      </c>
      <c r="E46" s="9">
        <v>3.2454000000000001</v>
      </c>
      <c r="G46" s="68">
        <v>104.1939</v>
      </c>
      <c r="H46" s="68">
        <v>100.9716</v>
      </c>
      <c r="I46" s="68">
        <v>100.00830000000001</v>
      </c>
      <c r="J46" s="68">
        <v>99.2744</v>
      </c>
      <c r="K46" s="68">
        <v>95.412499999999994</v>
      </c>
      <c r="L46" s="68">
        <v>94.557299999999998</v>
      </c>
      <c r="M46" s="68">
        <v>94.107100000000003</v>
      </c>
      <c r="N46" s="68">
        <v>95.953400000000002</v>
      </c>
      <c r="O46" s="68">
        <v>95.886799999999994</v>
      </c>
      <c r="P46" s="68">
        <v>94.754499999999993</v>
      </c>
      <c r="Q46" s="68">
        <v>95.999399999999994</v>
      </c>
      <c r="R46" s="68">
        <v>97.871600000000001</v>
      </c>
      <c r="S46" s="68">
        <v>99.913899999999998</v>
      </c>
      <c r="T46" s="68">
        <v>99.563999999999993</v>
      </c>
      <c r="U46" s="67">
        <v>99.959500000000006</v>
      </c>
      <c r="W46" s="90"/>
      <c r="Y46" s="157"/>
    </row>
    <row r="47" spans="1:25" s="35" customFormat="1" ht="11.25" x14ac:dyDescent="0.2">
      <c r="A47" s="35" t="s">
        <v>3106</v>
      </c>
      <c r="B47" s="35" t="s">
        <v>5051</v>
      </c>
      <c r="C47" s="63"/>
      <c r="D47" s="24" t="str">
        <f>IF(LEFT($I$1,1)="1",VLOOKUP($A47,PPI_IPI_PGA_PGAI!$A:$E,2,FALSE),IF(LEFT($I$1,1)="2",VLOOKUP($A47,PPI_IPI_PGA_PGAI!$A:$E,3,FALSE),IF(LEFT($I$1,1)="3",VLOOKUP($A47,PPI_IPI_PGA_PGAI!$A:$E,4,FALSE),VLOOKUP($A47,PPI_IPI_PGA_PGAI!$A:$E,5,FALSE))))</f>
        <v xml:space="preserve"> Verbrauchsgüter</v>
      </c>
      <c r="E47" s="9">
        <v>30.509</v>
      </c>
      <c r="G47" s="68">
        <v>107.7895</v>
      </c>
      <c r="H47" s="68">
        <v>106.04519999999999</v>
      </c>
      <c r="I47" s="68">
        <v>106.4815</v>
      </c>
      <c r="J47" s="68">
        <v>105.9666</v>
      </c>
      <c r="K47" s="68">
        <v>102.91030000000001</v>
      </c>
      <c r="L47" s="68">
        <v>102.50230000000001</v>
      </c>
      <c r="M47" s="68">
        <v>102.67619999999999</v>
      </c>
      <c r="N47" s="68">
        <v>102.91240000000001</v>
      </c>
      <c r="O47" s="68">
        <v>102.0865</v>
      </c>
      <c r="P47" s="68">
        <v>100.8869</v>
      </c>
      <c r="Q47" s="68">
        <v>100.63930000000001</v>
      </c>
      <c r="R47" s="68">
        <v>101.2557</v>
      </c>
      <c r="S47" s="68">
        <v>102.1927</v>
      </c>
      <c r="T47" s="68">
        <v>101.70829999999999</v>
      </c>
      <c r="U47" s="67">
        <v>101.3211</v>
      </c>
      <c r="W47" s="90"/>
      <c r="Y47" s="157"/>
    </row>
    <row r="48" spans="1:25" s="35" customFormat="1" ht="11.25" x14ac:dyDescent="0.2">
      <c r="A48" s="35" t="s">
        <v>3111</v>
      </c>
      <c r="B48" s="35" t="s">
        <v>5052</v>
      </c>
      <c r="C48" s="63"/>
      <c r="D48" s="24" t="str">
        <f>IF(LEFT($I$1,1)="1",VLOOKUP($A48,PPI_IPI_PGA_PGAI!$A:$E,2,FALSE),IF(LEFT($I$1,1)="2",VLOOKUP($A48,PPI_IPI_PGA_PGAI!$A:$E,3,FALSE),IF(LEFT($I$1,1)="3",VLOOKUP($A48,PPI_IPI_PGA_PGAI!$A:$E,4,FALSE),VLOOKUP($A48,PPI_IPI_PGA_PGAI!$A:$E,5,FALSE))))</f>
        <v xml:space="preserve"> Energie</v>
      </c>
      <c r="E48" s="9">
        <v>6.3977000000000004</v>
      </c>
      <c r="G48" s="68">
        <v>98.843699999999998</v>
      </c>
      <c r="H48" s="68">
        <v>104.5894</v>
      </c>
      <c r="I48" s="68">
        <v>101.58929999999999</v>
      </c>
      <c r="J48" s="68">
        <v>96.724000000000004</v>
      </c>
      <c r="K48" s="68">
        <v>76.621700000000004</v>
      </c>
      <c r="L48" s="68">
        <v>67.641900000000007</v>
      </c>
      <c r="M48" s="68">
        <v>74.098200000000006</v>
      </c>
      <c r="N48" s="68">
        <v>86.344099999999997</v>
      </c>
      <c r="O48" s="68">
        <v>82.026499999999999</v>
      </c>
      <c r="P48" s="68">
        <v>65.066500000000005</v>
      </c>
      <c r="Q48" s="68">
        <v>78.510499999999993</v>
      </c>
      <c r="R48" s="68">
        <v>121.13760000000001</v>
      </c>
      <c r="S48" s="68">
        <v>119.48309999999999</v>
      </c>
      <c r="T48" s="68">
        <v>113.9075</v>
      </c>
      <c r="U48" s="67">
        <v>105.306</v>
      </c>
      <c r="W48" s="90"/>
      <c r="Y48" s="157"/>
    </row>
    <row r="49" spans="1:25" s="35" customFormat="1" ht="11.25" x14ac:dyDescent="0.2">
      <c r="A49" s="35" t="s">
        <v>3116</v>
      </c>
      <c r="B49" s="35" t="s">
        <v>5047</v>
      </c>
      <c r="C49" s="63"/>
      <c r="D49" s="24" t="str">
        <f>IF(LEFT($I$1,1)="1",VLOOKUP($A49,PPI_IPI_PGA_PGAI!$A:$E,2,FALSE),IF(LEFT($I$1,1)="2",VLOOKUP($A49,PPI_IPI_PGA_PGAI!$A:$E,3,FALSE),IF(LEFT($I$1,1)="3",VLOOKUP($A49,PPI_IPI_PGA_PGAI!$A:$E,4,FALSE),VLOOKUP($A49,PPI_IPI_PGA_PGAI!$A:$E,5,FALSE))))</f>
        <v xml:space="preserve"> Abwasserentsorgung, Recycling</v>
      </c>
      <c r="E49" s="9">
        <v>0.90469999999999995</v>
      </c>
      <c r="G49" s="68">
        <v>220.81299999999999</v>
      </c>
      <c r="H49" s="68">
        <v>191.59219999999999</v>
      </c>
      <c r="I49" s="68">
        <v>175.3509</v>
      </c>
      <c r="J49" s="68">
        <v>168.0258</v>
      </c>
      <c r="K49" s="68">
        <v>134.54920000000001</v>
      </c>
      <c r="L49" s="68">
        <v>133.9272</v>
      </c>
      <c r="M49" s="68">
        <v>168.3784</v>
      </c>
      <c r="N49" s="68">
        <v>166.4614</v>
      </c>
      <c r="O49" s="68">
        <v>115.8909</v>
      </c>
      <c r="P49" s="68">
        <v>96.7256</v>
      </c>
      <c r="Q49" s="68">
        <v>122.4752</v>
      </c>
      <c r="R49" s="68">
        <v>118.4303</v>
      </c>
      <c r="S49" s="68">
        <v>106.7393</v>
      </c>
      <c r="T49" s="68">
        <v>103.37350000000001</v>
      </c>
      <c r="U49" s="67">
        <v>100.83880000000001</v>
      </c>
      <c r="W49" s="90"/>
      <c r="Y49" s="157"/>
    </row>
    <row r="50" spans="1:25" s="35" customFormat="1" ht="11.25" x14ac:dyDescent="0.2">
      <c r="C50" s="63"/>
      <c r="D50" s="53"/>
      <c r="E50" s="37"/>
      <c r="G50" s="68"/>
      <c r="H50" s="68"/>
      <c r="I50" s="68"/>
      <c r="J50" s="68"/>
      <c r="K50" s="68"/>
      <c r="L50" s="68"/>
      <c r="M50" s="68"/>
      <c r="N50" s="68"/>
      <c r="O50" s="68"/>
      <c r="P50" s="68"/>
      <c r="Q50" s="68"/>
      <c r="R50" s="68"/>
      <c r="S50" s="68"/>
      <c r="T50" s="68"/>
      <c r="U50" s="67"/>
      <c r="W50" s="90"/>
      <c r="Y50" s="157"/>
    </row>
    <row r="51" spans="1:25" s="35" customFormat="1" ht="11.25" x14ac:dyDescent="0.2">
      <c r="A51" s="33" t="s">
        <v>3389</v>
      </c>
      <c r="B51" s="33"/>
      <c r="C51" s="64"/>
      <c r="D51" s="26" t="str">
        <f>IF(LEFT($I$1,1)="1",VLOOKUP($A51,PPI_IPI_PGA_PGAI!$A:$E,2,FALSE),IF(LEFT($I$1,1)="2",VLOOKUP($A51,PPI_IPI_PGA_PGAI!$A:$E,3,FALSE),IF(LEFT($I$1,1)="3",VLOOKUP($A51,PPI_IPI_PGA_PGAI!$A:$E,4,FALSE),VLOOKUP($A51,PPI_IPI_PGA_PGAI!$A:$E,5,FALSE))))</f>
        <v>Sondergliederungen</v>
      </c>
      <c r="E51" s="38"/>
      <c r="F51" s="33"/>
      <c r="G51" s="69"/>
      <c r="H51" s="69"/>
      <c r="I51" s="69"/>
      <c r="J51" s="69"/>
      <c r="K51" s="69"/>
      <c r="L51" s="69"/>
      <c r="M51" s="69"/>
      <c r="N51" s="69"/>
      <c r="O51" s="69"/>
      <c r="P51" s="69"/>
      <c r="Q51" s="69"/>
      <c r="R51" s="69"/>
      <c r="S51" s="69"/>
      <c r="T51" s="69"/>
      <c r="U51" s="70"/>
      <c r="W51" s="90"/>
      <c r="Y51" s="157"/>
    </row>
    <row r="52" spans="1:25" s="35" customFormat="1" ht="11.25" x14ac:dyDescent="0.2">
      <c r="A52" s="35" t="s">
        <v>3275</v>
      </c>
      <c r="B52" s="35" t="s">
        <v>5053</v>
      </c>
      <c r="C52" s="61"/>
      <c r="D52" s="20" t="str">
        <f>IF(LEFT($I$1,1)="1",VLOOKUP($A52,PPI_IPI_PGA_PGAI!$A:$E,2,FALSE),IF(LEFT($I$1,1)="2",VLOOKUP($A52,PPI_IPI_PGA_PGAI!$A:$E,3,FALSE),IF(LEFT($I$1,1)="3",VLOOKUP($A52,PPI_IPI_PGA_PGAI!$A:$E,4,FALSE),VLOOKUP($A52,PPI_IPI_PGA_PGAI!$A:$E,5,FALSE))))</f>
        <v xml:space="preserve"> Kerninflation 3)</v>
      </c>
      <c r="E52" s="9">
        <v>87.184200000000004</v>
      </c>
      <c r="G52" s="68">
        <v>103.5514</v>
      </c>
      <c r="H52" s="68">
        <v>101.71720000000001</v>
      </c>
      <c r="I52" s="68">
        <v>101.6187</v>
      </c>
      <c r="J52" s="68">
        <v>101.00790000000001</v>
      </c>
      <c r="K52" s="68">
        <v>97.146699999999996</v>
      </c>
      <c r="L52" s="68">
        <v>96.009100000000004</v>
      </c>
      <c r="M52" s="68">
        <v>96.243899999999996</v>
      </c>
      <c r="N52" s="68">
        <v>97.750799999999998</v>
      </c>
      <c r="O52" s="68">
        <v>97.418000000000006</v>
      </c>
      <c r="P52" s="68">
        <v>96.022900000000007</v>
      </c>
      <c r="Q52" s="68">
        <v>97.397599999999997</v>
      </c>
      <c r="R52" s="68">
        <v>100.90349999999999</v>
      </c>
      <c r="S52" s="68">
        <v>102.62130000000001</v>
      </c>
      <c r="T52" s="68">
        <v>101.4205</v>
      </c>
      <c r="U52" s="67">
        <v>100.8134</v>
      </c>
      <c r="W52" s="90"/>
      <c r="Y52" s="157"/>
    </row>
    <row r="53" spans="1:25" s="35" customFormat="1" ht="11.25" x14ac:dyDescent="0.2">
      <c r="C53" s="61"/>
      <c r="D53" s="27"/>
      <c r="E53" s="4"/>
      <c r="G53" s="68"/>
      <c r="H53" s="68"/>
      <c r="I53" s="68"/>
      <c r="J53" s="68"/>
      <c r="K53" s="68"/>
      <c r="L53" s="68"/>
      <c r="M53" s="68"/>
      <c r="N53" s="68"/>
      <c r="O53" s="68"/>
      <c r="P53" s="68"/>
      <c r="Q53" s="68"/>
      <c r="R53" s="68"/>
      <c r="S53" s="68"/>
      <c r="T53" s="68"/>
      <c r="U53" s="67"/>
      <c r="Y53" s="158"/>
    </row>
    <row r="54" spans="1:25" s="35" customFormat="1" ht="11.25" x14ac:dyDescent="0.2">
      <c r="A54" s="35" t="s">
        <v>3342</v>
      </c>
      <c r="C54" s="27" t="str">
        <f>IF(LEFT($I$1,1)="1",VLOOKUP($A54,PPI_IPI_PGA_PGAI!$A:$E,2,FALSE),IF(LEFT($I$1,1)="2",VLOOKUP($A54,PPI_IPI_PGA_PGAI!$A:$E,3,FALSE),IF(LEFT($I$1,1)="3",VLOOKUP($A54,PPI_IPI_PGA_PGAI!$A:$E,4,FALSE),VLOOKUP($A54,PPI_IPI_PGA_PGAI!$A:$E,5,FALSE))))</f>
        <v>1) Gewichtung der Preisindizes des Gesamtangebots im Inland auf der Basis Dezember 2025 = 100.</v>
      </c>
      <c r="D54" s="53"/>
      <c r="E54" s="39"/>
      <c r="U54" s="36"/>
      <c r="Y54" s="158"/>
    </row>
    <row r="55" spans="1:25" s="35" customFormat="1" ht="11.25" x14ac:dyDescent="0.2">
      <c r="A55" s="35" t="s">
        <v>3343</v>
      </c>
      <c r="C55" s="27" t="str">
        <f>IF(LEFT($I$1,1)="1",VLOOKUP($A55,PPI_IPI_PGA_PGAI!$A:$E,2,FALSE),IF(LEFT($I$1,1)="2",VLOOKUP($A55,PPI_IPI_PGA_PGAI!$A:$E,3,FALSE),IF(LEFT($I$1,1)="3",VLOOKUP($A55,PPI_IPI_PGA_PGAI!$A:$E,4,FALSE),VLOOKUP($A55,PPI_IPI_PGA_PGAI!$A:$E,5,FALSE))))</f>
        <v>2) Total von Produzentenpreisindex, Inlandabsatz (Anteil: 55,3075%) und Importpreisindex (Anteil:44,6925%).</v>
      </c>
      <c r="D55" s="53"/>
      <c r="E55" s="39"/>
      <c r="U55" s="36"/>
      <c r="Y55" s="158"/>
    </row>
    <row r="56" spans="1:25" s="35" customFormat="1" ht="11.25" x14ac:dyDescent="0.2">
      <c r="A56" s="35" t="s">
        <v>3344</v>
      </c>
      <c r="C56" s="27"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U56" s="36"/>
      <c r="Y56" s="158"/>
    </row>
    <row r="57" spans="1:25" s="35" customFormat="1" ht="11.25" x14ac:dyDescent="0.2">
      <c r="A57" s="35" t="s">
        <v>3345</v>
      </c>
      <c r="C57" s="27" t="str">
        <f>IF(LEFT($I$1,1)="1",VLOOKUP($A57,PPI_IPI_PGA_PGAI!$A:$E,2,FALSE),IF(LEFT($I$1,1)="2",VLOOKUP($A57,PPI_IPI_PGA_PGAI!$A:$E,3,FALSE),IF(LEFT($I$1,1)="3",VLOOKUP($A57,PPI_IPI_PGA_PGAI!$A:$E,4,FALSE),VLOOKUP($A57,PPI_IPI_PGA_PGAI!$A:$E,5,FALSE))))</f>
        <v>4) Insbesondere medizinische und zahnmedizinische Apparate und Materialien.</v>
      </c>
      <c r="D57" s="53"/>
      <c r="E57" s="39"/>
      <c r="U57" s="36"/>
      <c r="Y57" s="158"/>
    </row>
    <row r="58" spans="1:25" s="35" customFormat="1" ht="11.25" x14ac:dyDescent="0.2">
      <c r="C58" s="63"/>
      <c r="D58" s="53"/>
      <c r="E58" s="39"/>
      <c r="U58" s="36"/>
      <c r="Y58" s="158"/>
    </row>
    <row r="59" spans="1:25" s="35" customFormat="1" ht="11.25" x14ac:dyDescent="0.2">
      <c r="A59" s="55" t="s">
        <v>16</v>
      </c>
      <c r="C59" s="64"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3"/>
      <c r="U59" s="34"/>
      <c r="Y59" s="158"/>
    </row>
    <row r="60" spans="1:25" s="35" customFormat="1" ht="11.25" x14ac:dyDescent="0.2">
      <c r="A60" s="55" t="s">
        <v>17</v>
      </c>
      <c r="C60" s="64"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3"/>
      <c r="U60" s="34"/>
      <c r="Y60" s="158"/>
    </row>
    <row r="61" spans="1:25" s="35" customFormat="1" ht="11.25" x14ac:dyDescent="0.2">
      <c r="C61" s="65" t="s">
        <v>2</v>
      </c>
      <c r="D61" s="58"/>
      <c r="E61" s="41"/>
      <c r="F61" s="42"/>
      <c r="G61" s="42"/>
      <c r="H61" s="42"/>
      <c r="I61" s="42"/>
      <c r="J61" s="42"/>
      <c r="K61" s="42"/>
      <c r="L61" s="42"/>
      <c r="M61" s="42"/>
      <c r="N61" s="42"/>
      <c r="O61" s="42"/>
      <c r="P61" s="42"/>
      <c r="Q61" s="42"/>
      <c r="R61" s="42"/>
      <c r="S61" s="42"/>
      <c r="T61" s="42"/>
      <c r="U61" s="59"/>
      <c r="Y61" s="158"/>
    </row>
    <row r="62" spans="1:25" s="35" customFormat="1" ht="11.25" x14ac:dyDescent="0.2">
      <c r="D62" s="39"/>
      <c r="E62" s="39"/>
      <c r="Y62" s="158"/>
    </row>
    <row r="63" spans="1:25" s="35" customFormat="1" ht="11.25" x14ac:dyDescent="0.2">
      <c r="D63" s="39"/>
      <c r="E63" s="39"/>
      <c r="Y63" s="158"/>
    </row>
    <row r="64" spans="1:25" s="35" customFormat="1" ht="11.25" x14ac:dyDescent="0.2">
      <c r="D64" s="39"/>
      <c r="E64" s="39"/>
      <c r="Y64" s="158"/>
    </row>
    <row r="65" spans="4:25" s="35" customFormat="1" ht="11.25" x14ac:dyDescent="0.2">
      <c r="D65" s="39"/>
      <c r="E65" s="39"/>
      <c r="Y65" s="158"/>
    </row>
    <row r="66" spans="4:25" s="35" customFormat="1" ht="11.25" x14ac:dyDescent="0.2">
      <c r="D66" s="39"/>
      <c r="E66" s="39"/>
      <c r="Y66" s="158"/>
    </row>
    <row r="67" spans="4:25" s="35" customFormat="1" ht="11.25" x14ac:dyDescent="0.2">
      <c r="D67" s="39"/>
      <c r="E67" s="39"/>
      <c r="Y67" s="158"/>
    </row>
    <row r="68" spans="4:25" s="35" customFormat="1" ht="11.25" x14ac:dyDescent="0.2">
      <c r="D68" s="39"/>
      <c r="E68" s="39"/>
      <c r="Y68" s="158"/>
    </row>
    <row r="69" spans="4:25" s="35" customFormat="1" ht="11.25" x14ac:dyDescent="0.2">
      <c r="D69" s="39"/>
      <c r="E69" s="39"/>
      <c r="Y69" s="158"/>
    </row>
    <row r="70" spans="4:25" s="35" customFormat="1" ht="11.25" x14ac:dyDescent="0.2">
      <c r="D70" s="39"/>
      <c r="E70" s="39"/>
      <c r="Y70" s="158"/>
    </row>
    <row r="71" spans="4:25" s="35" customFormat="1" ht="11.25" x14ac:dyDescent="0.2">
      <c r="D71" s="39"/>
      <c r="E71" s="39"/>
      <c r="Y71" s="158"/>
    </row>
    <row r="72" spans="4:25" s="35" customFormat="1" ht="11.25" x14ac:dyDescent="0.2">
      <c r="D72" s="39"/>
      <c r="E72" s="39"/>
      <c r="Y72" s="158"/>
    </row>
    <row r="73" spans="4:25" s="35" customFormat="1" ht="11.25" x14ac:dyDescent="0.2">
      <c r="D73" s="39"/>
      <c r="E73" s="39"/>
      <c r="Y73" s="158"/>
    </row>
    <row r="74" spans="4:25" s="35" customFormat="1" ht="11.25" x14ac:dyDescent="0.2">
      <c r="D74" s="39"/>
      <c r="E74" s="39"/>
      <c r="Y74" s="158"/>
    </row>
    <row r="75" spans="4:25" s="35" customFormat="1" ht="11.25" x14ac:dyDescent="0.2">
      <c r="D75" s="39"/>
      <c r="E75" s="39"/>
      <c r="Y75" s="158"/>
    </row>
    <row r="76" spans="4:25" s="35" customFormat="1" ht="11.25" x14ac:dyDescent="0.2">
      <c r="D76" s="39"/>
      <c r="E76" s="39"/>
      <c r="Y76" s="158"/>
    </row>
    <row r="77" spans="4:25" s="35" customFormat="1" ht="11.25" x14ac:dyDescent="0.2">
      <c r="D77" s="39"/>
      <c r="E77" s="39"/>
      <c r="Y77" s="158"/>
    </row>
    <row r="78" spans="4:25" s="35" customFormat="1" ht="11.25" x14ac:dyDescent="0.2">
      <c r="D78" s="39"/>
      <c r="E78" s="39"/>
      <c r="Y78" s="158"/>
    </row>
    <row r="79" spans="4:25" s="35" customFormat="1" ht="11.25" x14ac:dyDescent="0.2">
      <c r="D79" s="39"/>
      <c r="E79" s="39"/>
      <c r="Y79" s="158"/>
    </row>
    <row r="80" spans="4:25" s="35" customFormat="1" ht="11.25" x14ac:dyDescent="0.2">
      <c r="D80" s="39"/>
      <c r="E80" s="39"/>
      <c r="Y80" s="158"/>
    </row>
    <row r="81" spans="4:25" s="35" customFormat="1" ht="11.25" x14ac:dyDescent="0.2">
      <c r="D81" s="39"/>
      <c r="E81" s="39"/>
      <c r="Y81" s="158"/>
    </row>
    <row r="82" spans="4:25" s="35" customFormat="1" ht="11.25" x14ac:dyDescent="0.2">
      <c r="D82" s="39"/>
      <c r="E82" s="39"/>
      <c r="Y82" s="158"/>
    </row>
    <row r="83" spans="4:25" s="35" customFormat="1" ht="11.25" x14ac:dyDescent="0.2">
      <c r="D83" s="39"/>
      <c r="E83" s="39"/>
      <c r="Y83" s="158"/>
    </row>
    <row r="84" spans="4:25" s="35" customFormat="1" ht="11.25" x14ac:dyDescent="0.2">
      <c r="D84" s="39"/>
      <c r="E84" s="39"/>
      <c r="Y84" s="158"/>
    </row>
    <row r="85" spans="4:25" s="35" customFormat="1" ht="11.25" x14ac:dyDescent="0.2">
      <c r="D85" s="39"/>
      <c r="E85" s="39"/>
      <c r="Y85" s="158"/>
    </row>
    <row r="86" spans="4:25" s="35" customFormat="1" ht="11.25" x14ac:dyDescent="0.2">
      <c r="D86" s="39"/>
      <c r="E86" s="39"/>
      <c r="Y86" s="158"/>
    </row>
    <row r="87" spans="4:25" s="35" customFormat="1" ht="11.25" x14ac:dyDescent="0.2">
      <c r="D87" s="39"/>
      <c r="E87" s="39"/>
      <c r="Y87" s="158"/>
    </row>
    <row r="88" spans="4:25" s="35" customFormat="1" ht="11.25" x14ac:dyDescent="0.2">
      <c r="D88" s="39"/>
      <c r="E88" s="39"/>
      <c r="Y88" s="158"/>
    </row>
    <row r="89" spans="4:25" s="35" customFormat="1" ht="11.25" x14ac:dyDescent="0.2">
      <c r="D89" s="39"/>
      <c r="E89" s="39"/>
      <c r="Y89" s="158"/>
    </row>
    <row r="90" spans="4:25" s="35" customFormat="1" ht="11.25" x14ac:dyDescent="0.2">
      <c r="D90" s="39"/>
      <c r="E90" s="39"/>
      <c r="Y90" s="158"/>
    </row>
    <row r="91" spans="4:25" s="35" customFormat="1" ht="11.25" x14ac:dyDescent="0.2">
      <c r="D91" s="39"/>
      <c r="E91" s="39"/>
      <c r="Y91" s="158"/>
    </row>
    <row r="92" spans="4:25" s="35" customFormat="1" ht="11.25" x14ac:dyDescent="0.2">
      <c r="D92" s="39"/>
      <c r="E92" s="39"/>
      <c r="Y92" s="158"/>
    </row>
    <row r="93" spans="4:25" x14ac:dyDescent="0.25">
      <c r="E93" s="7"/>
      <c r="F93" s="6"/>
      <c r="G93" s="6"/>
      <c r="H93" s="6"/>
      <c r="I93" s="6"/>
      <c r="J93" s="6"/>
      <c r="K93" s="6"/>
      <c r="L93" s="6"/>
      <c r="M93" s="6"/>
      <c r="N93" s="6"/>
      <c r="O93" s="6"/>
      <c r="P93" s="6"/>
      <c r="Q93" s="6"/>
      <c r="R93" s="6"/>
      <c r="S93" s="6"/>
      <c r="T93" s="6"/>
      <c r="U93" s="6"/>
    </row>
    <row r="94" spans="4:25" x14ac:dyDescent="0.25">
      <c r="E94" s="7"/>
      <c r="F94" s="6"/>
      <c r="G94" s="6"/>
      <c r="H94" s="6"/>
      <c r="I94" s="6"/>
      <c r="J94" s="6"/>
      <c r="K94" s="6"/>
      <c r="L94" s="6"/>
      <c r="M94" s="6"/>
      <c r="N94" s="6"/>
      <c r="O94" s="6"/>
      <c r="P94" s="6"/>
      <c r="Q94" s="6"/>
      <c r="R94" s="6"/>
      <c r="S94" s="6"/>
      <c r="T94" s="6"/>
      <c r="U94" s="6"/>
    </row>
    <row r="95" spans="4:25" x14ac:dyDescent="0.25">
      <c r="E95" s="7"/>
      <c r="F95" s="6"/>
      <c r="G95" s="6"/>
      <c r="H95" s="6"/>
      <c r="I95" s="6"/>
      <c r="J95" s="6"/>
      <c r="K95" s="6"/>
      <c r="L95" s="6"/>
      <c r="M95" s="6"/>
      <c r="N95" s="6"/>
      <c r="O95" s="6"/>
      <c r="P95" s="6"/>
      <c r="Q95" s="6"/>
      <c r="R95" s="6"/>
      <c r="S95" s="6"/>
      <c r="T95" s="6"/>
      <c r="U95" s="6"/>
    </row>
    <row r="96" spans="4:25" x14ac:dyDescent="0.25">
      <c r="E96" s="7"/>
      <c r="F96" s="6"/>
      <c r="G96" s="6"/>
      <c r="H96" s="6"/>
      <c r="I96" s="6"/>
      <c r="J96" s="6"/>
      <c r="K96" s="6"/>
      <c r="L96" s="6"/>
      <c r="M96" s="6"/>
      <c r="N96" s="6"/>
      <c r="O96" s="6"/>
      <c r="P96" s="6"/>
      <c r="Q96" s="6"/>
      <c r="R96" s="6"/>
      <c r="S96" s="6"/>
      <c r="T96" s="6"/>
      <c r="U96" s="6"/>
    </row>
    <row r="97" spans="5:21" x14ac:dyDescent="0.25">
      <c r="E97" s="7"/>
      <c r="F97" s="6"/>
      <c r="G97" s="6"/>
      <c r="H97" s="6"/>
      <c r="I97" s="6"/>
      <c r="J97" s="6"/>
      <c r="K97" s="6"/>
      <c r="L97" s="6"/>
      <c r="M97" s="6"/>
      <c r="N97" s="6"/>
      <c r="O97" s="6"/>
      <c r="P97" s="6"/>
      <c r="Q97" s="6"/>
      <c r="R97" s="6"/>
      <c r="S97" s="6"/>
      <c r="T97" s="6"/>
      <c r="U97" s="6"/>
    </row>
    <row r="98" spans="5:21" x14ac:dyDescent="0.25">
      <c r="E98" s="7"/>
      <c r="F98" s="6"/>
      <c r="G98" s="6"/>
      <c r="H98" s="6"/>
      <c r="I98" s="6"/>
      <c r="J98" s="6"/>
      <c r="K98" s="6"/>
      <c r="L98" s="6"/>
      <c r="M98" s="6"/>
      <c r="N98" s="6"/>
      <c r="O98" s="6"/>
      <c r="P98" s="6"/>
      <c r="Q98" s="6"/>
      <c r="R98" s="6"/>
      <c r="S98" s="6"/>
      <c r="T98" s="6"/>
      <c r="U98" s="6"/>
    </row>
    <row r="99" spans="5:21" x14ac:dyDescent="0.25">
      <c r="E99" s="7"/>
      <c r="F99" s="6"/>
      <c r="G99" s="6"/>
      <c r="H99" s="6"/>
      <c r="I99" s="6"/>
      <c r="J99" s="6"/>
      <c r="K99" s="6"/>
      <c r="L99" s="6"/>
      <c r="M99" s="6"/>
      <c r="N99" s="6"/>
      <c r="O99" s="6"/>
      <c r="P99" s="6"/>
      <c r="Q99" s="6"/>
      <c r="R99" s="6"/>
      <c r="S99" s="6"/>
      <c r="T99" s="6"/>
      <c r="U99" s="6"/>
    </row>
    <row r="100" spans="5:21" x14ac:dyDescent="0.25">
      <c r="E100" s="7"/>
      <c r="F100" s="6"/>
      <c r="G100" s="6"/>
      <c r="H100" s="6"/>
      <c r="I100" s="6"/>
      <c r="J100" s="6"/>
      <c r="K100" s="6"/>
      <c r="L100" s="6"/>
      <c r="M100" s="6"/>
      <c r="N100" s="6"/>
      <c r="O100" s="6"/>
      <c r="P100" s="6"/>
      <c r="Q100" s="6"/>
      <c r="R100" s="6"/>
      <c r="S100" s="6"/>
      <c r="T100" s="6"/>
      <c r="U100" s="6"/>
    </row>
    <row r="101" spans="5:21" x14ac:dyDescent="0.25">
      <c r="E101" s="7"/>
      <c r="F101" s="6"/>
      <c r="G101" s="6"/>
      <c r="H101" s="6"/>
      <c r="I101" s="6"/>
      <c r="J101" s="6"/>
      <c r="K101" s="6"/>
      <c r="L101" s="6"/>
      <c r="M101" s="6"/>
      <c r="N101" s="6"/>
      <c r="O101" s="6"/>
      <c r="P101" s="6"/>
      <c r="Q101" s="6"/>
      <c r="R101" s="6"/>
      <c r="S101" s="6"/>
      <c r="T101" s="6"/>
      <c r="U101" s="6"/>
    </row>
    <row r="102" spans="5:21" x14ac:dyDescent="0.25">
      <c r="E102" s="7"/>
      <c r="F102" s="6"/>
      <c r="G102" s="6"/>
      <c r="H102" s="6"/>
      <c r="I102" s="6"/>
      <c r="J102" s="6"/>
      <c r="K102" s="6"/>
      <c r="L102" s="6"/>
      <c r="M102" s="6"/>
      <c r="N102" s="6"/>
      <c r="O102" s="6"/>
      <c r="P102" s="6"/>
      <c r="Q102" s="6"/>
      <c r="R102" s="6"/>
      <c r="S102" s="6"/>
      <c r="T102" s="6"/>
      <c r="U102" s="6"/>
    </row>
    <row r="103" spans="5:21" x14ac:dyDescent="0.25">
      <c r="E103" s="7"/>
      <c r="F103" s="6"/>
      <c r="G103" s="6"/>
      <c r="H103" s="6"/>
      <c r="I103" s="6"/>
      <c r="J103" s="6"/>
      <c r="K103" s="6"/>
      <c r="L103" s="6"/>
      <c r="M103" s="6"/>
      <c r="N103" s="6"/>
      <c r="O103" s="6"/>
      <c r="P103" s="6"/>
      <c r="Q103" s="6"/>
      <c r="R103" s="6"/>
      <c r="S103" s="6"/>
      <c r="T103" s="6"/>
      <c r="U103" s="6"/>
    </row>
    <row r="104" spans="5:21" x14ac:dyDescent="0.25">
      <c r="E104" s="7"/>
      <c r="F104" s="6"/>
      <c r="G104" s="6"/>
      <c r="H104" s="6"/>
      <c r="I104" s="6"/>
      <c r="J104" s="6"/>
      <c r="K104" s="6"/>
      <c r="L104" s="6"/>
      <c r="M104" s="6"/>
      <c r="N104" s="6"/>
      <c r="O104" s="6"/>
      <c r="P104" s="6"/>
      <c r="Q104" s="6"/>
      <c r="R104" s="6"/>
      <c r="S104" s="6"/>
      <c r="T104" s="6"/>
      <c r="U104" s="6"/>
    </row>
    <row r="105" spans="5:21" x14ac:dyDescent="0.25">
      <c r="E105" s="7"/>
      <c r="F105" s="6"/>
      <c r="G105" s="6"/>
      <c r="H105" s="6"/>
      <c r="I105" s="6"/>
      <c r="J105" s="6"/>
      <c r="K105" s="6"/>
      <c r="L105" s="6"/>
      <c r="M105" s="6"/>
      <c r="N105" s="6"/>
      <c r="O105" s="6"/>
      <c r="P105" s="6"/>
      <c r="Q105" s="6"/>
      <c r="R105" s="6"/>
      <c r="S105" s="6"/>
      <c r="T105" s="6"/>
      <c r="U105" s="6"/>
    </row>
    <row r="106" spans="5:21" x14ac:dyDescent="0.25">
      <c r="E106" s="7"/>
      <c r="F106" s="6"/>
      <c r="G106" s="6"/>
      <c r="H106" s="6"/>
      <c r="I106" s="6"/>
      <c r="J106" s="6"/>
      <c r="K106" s="6"/>
      <c r="L106" s="6"/>
      <c r="M106" s="6"/>
      <c r="N106" s="6"/>
      <c r="O106" s="6"/>
      <c r="P106" s="6"/>
      <c r="Q106" s="6"/>
      <c r="R106" s="6"/>
      <c r="S106" s="6"/>
      <c r="T106" s="6"/>
      <c r="U106" s="6"/>
    </row>
    <row r="107" spans="5:21" x14ac:dyDescent="0.25">
      <c r="E107" s="7"/>
      <c r="F107" s="6"/>
      <c r="G107" s="6"/>
      <c r="H107" s="6"/>
      <c r="I107" s="6"/>
      <c r="J107" s="6"/>
      <c r="K107" s="6"/>
      <c r="L107" s="6"/>
      <c r="M107" s="6"/>
      <c r="N107" s="6"/>
      <c r="O107" s="6"/>
      <c r="P107" s="6"/>
      <c r="Q107" s="6"/>
      <c r="R107" s="6"/>
      <c r="S107" s="6"/>
      <c r="T107" s="6"/>
      <c r="U107" s="6"/>
    </row>
    <row r="108" spans="5:21" x14ac:dyDescent="0.25">
      <c r="E108" s="7"/>
      <c r="F108" s="6"/>
      <c r="G108" s="6"/>
      <c r="H108" s="6"/>
      <c r="I108" s="6"/>
      <c r="J108" s="6"/>
      <c r="K108" s="6"/>
      <c r="L108" s="6"/>
      <c r="M108" s="6"/>
      <c r="N108" s="6"/>
      <c r="O108" s="6"/>
      <c r="P108" s="6"/>
      <c r="Q108" s="6"/>
      <c r="R108" s="6"/>
      <c r="S108" s="6"/>
      <c r="T108" s="6"/>
      <c r="U108" s="6"/>
    </row>
    <row r="109" spans="5:21" x14ac:dyDescent="0.25">
      <c r="E109" s="7"/>
      <c r="F109" s="6"/>
      <c r="G109" s="6"/>
      <c r="H109" s="6"/>
      <c r="I109" s="6"/>
      <c r="J109" s="6"/>
      <c r="K109" s="6"/>
      <c r="L109" s="6"/>
      <c r="M109" s="6"/>
      <c r="N109" s="6"/>
      <c r="O109" s="6"/>
      <c r="P109" s="6"/>
      <c r="Q109" s="6"/>
      <c r="R109" s="6"/>
      <c r="S109" s="6"/>
      <c r="T109" s="6"/>
      <c r="U109" s="6"/>
    </row>
    <row r="110" spans="5:21" x14ac:dyDescent="0.25">
      <c r="E110" s="7"/>
      <c r="F110" s="6"/>
      <c r="G110" s="6"/>
      <c r="H110" s="6"/>
      <c r="I110" s="6"/>
      <c r="J110" s="6"/>
      <c r="K110" s="6"/>
      <c r="L110" s="6"/>
      <c r="M110" s="6"/>
      <c r="N110" s="6"/>
      <c r="O110" s="6"/>
      <c r="P110" s="6"/>
      <c r="Q110" s="6"/>
      <c r="R110" s="6"/>
      <c r="S110" s="6"/>
      <c r="T110" s="6"/>
      <c r="U110" s="6"/>
    </row>
    <row r="111" spans="5:21" x14ac:dyDescent="0.25">
      <c r="E111" s="7"/>
      <c r="F111" s="6"/>
      <c r="G111" s="6"/>
      <c r="H111" s="6"/>
      <c r="I111" s="6"/>
      <c r="J111" s="6"/>
      <c r="K111" s="6"/>
      <c r="L111" s="6"/>
      <c r="M111" s="6"/>
      <c r="N111" s="6"/>
      <c r="O111" s="6"/>
      <c r="P111" s="6"/>
      <c r="Q111" s="6"/>
      <c r="R111" s="6"/>
      <c r="S111" s="6"/>
      <c r="T111" s="6"/>
      <c r="U111" s="6"/>
    </row>
    <row r="112" spans="5:21" x14ac:dyDescent="0.25">
      <c r="E112" s="7"/>
      <c r="F112" s="6"/>
      <c r="G112" s="6"/>
      <c r="H112" s="6"/>
      <c r="I112" s="6"/>
      <c r="J112" s="6"/>
      <c r="K112" s="6"/>
      <c r="L112" s="6"/>
      <c r="M112" s="6"/>
      <c r="N112" s="6"/>
      <c r="O112" s="6"/>
      <c r="P112" s="6"/>
      <c r="Q112" s="6"/>
      <c r="R112" s="6"/>
      <c r="S112" s="6"/>
      <c r="T112" s="6"/>
      <c r="U112" s="6"/>
    </row>
  </sheetData>
  <sheetProtection algorithmName="SHA-512" hashValue="rY1bKyjs+CrOCqisyn2xm7r0YQd/EtUfgDZnWyPMI/vFwVxb7rtkWSVu+Jvaen2wiBxaIyhySczjwo8j8kJY6w==" saltValue="3Wr5kjA1A4ng/8Q8Eu+/yw=="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3003"/>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5.625" style="101" customWidth="1"/>
    <col min="2" max="5" width="25.625" style="95" customWidth="1"/>
    <col min="6" max="14" width="25.625" style="35" customWidth="1"/>
    <col min="15" max="15" width="11" style="35"/>
    <col min="16" max="16384" width="11" style="103"/>
  </cols>
  <sheetData>
    <row r="1" spans="1:9" x14ac:dyDescent="0.2">
      <c r="A1" s="101" t="s">
        <v>25</v>
      </c>
      <c r="B1" s="95" t="s">
        <v>26</v>
      </c>
      <c r="C1" s="95" t="s">
        <v>27</v>
      </c>
      <c r="D1" s="95" t="s">
        <v>28</v>
      </c>
      <c r="E1" s="95" t="s">
        <v>29</v>
      </c>
      <c r="F1" s="95" t="s">
        <v>3453</v>
      </c>
      <c r="G1" s="95" t="s">
        <v>3454</v>
      </c>
      <c r="H1" s="95" t="s">
        <v>3455</v>
      </c>
      <c r="I1" s="95" t="s">
        <v>3456</v>
      </c>
    </row>
    <row r="2" spans="1:9" s="82" customFormat="1" x14ac:dyDescent="0.2">
      <c r="A2" s="82" t="s">
        <v>3647</v>
      </c>
      <c r="B2" s="82" t="s">
        <v>30</v>
      </c>
      <c r="C2" s="82" t="s">
        <v>30</v>
      </c>
      <c r="D2" s="82" t="s">
        <v>31</v>
      </c>
      <c r="E2" s="82" t="s">
        <v>30</v>
      </c>
      <c r="F2" s="82" t="s">
        <v>30</v>
      </c>
      <c r="G2" s="82" t="s">
        <v>30</v>
      </c>
      <c r="H2" s="82" t="s">
        <v>31</v>
      </c>
      <c r="I2" s="82" t="s">
        <v>30</v>
      </c>
    </row>
    <row r="3" spans="1:9" s="82" customFormat="1" x14ac:dyDescent="0.2">
      <c r="A3" s="104" t="s">
        <v>32</v>
      </c>
      <c r="B3" s="102" t="s">
        <v>33</v>
      </c>
      <c r="C3" s="102" t="s">
        <v>34</v>
      </c>
      <c r="D3" s="102" t="s">
        <v>35</v>
      </c>
      <c r="E3" s="102" t="s">
        <v>36</v>
      </c>
      <c r="F3" s="102" t="s">
        <v>33</v>
      </c>
      <c r="G3" s="102" t="s">
        <v>34</v>
      </c>
      <c r="H3" s="102" t="s">
        <v>35</v>
      </c>
      <c r="I3" s="102" t="s">
        <v>36</v>
      </c>
    </row>
    <row r="4" spans="1:9" s="82" customFormat="1" x14ac:dyDescent="0.2">
      <c r="A4" s="82" t="s">
        <v>37</v>
      </c>
      <c r="B4" s="82" t="s">
        <v>38</v>
      </c>
      <c r="C4" s="82" t="s">
        <v>39</v>
      </c>
      <c r="D4" s="82" t="s">
        <v>40</v>
      </c>
      <c r="E4" s="82" t="s">
        <v>41</v>
      </c>
      <c r="F4" s="82" t="s">
        <v>38</v>
      </c>
      <c r="G4" s="82" t="s">
        <v>39</v>
      </c>
      <c r="H4" s="82" t="s">
        <v>40</v>
      </c>
      <c r="I4" s="82" t="s">
        <v>41</v>
      </c>
    </row>
    <row r="5" spans="1:9" s="82" customFormat="1" x14ac:dyDescent="0.2">
      <c r="A5" s="82" t="s">
        <v>42</v>
      </c>
      <c r="B5" s="82" t="s">
        <v>43</v>
      </c>
      <c r="C5" s="82" t="s">
        <v>44</v>
      </c>
      <c r="D5" s="82" t="s">
        <v>45</v>
      </c>
      <c r="E5" s="82" t="s">
        <v>46</v>
      </c>
      <c r="F5" s="82" t="s">
        <v>43</v>
      </c>
      <c r="G5" s="82" t="s">
        <v>44</v>
      </c>
      <c r="H5" s="82" t="s">
        <v>45</v>
      </c>
      <c r="I5" s="82" t="s">
        <v>46</v>
      </c>
    </row>
    <row r="6" spans="1:9" s="82" customFormat="1" x14ac:dyDescent="0.2">
      <c r="A6" s="82" t="s">
        <v>47</v>
      </c>
      <c r="B6" s="82" t="s">
        <v>3648</v>
      </c>
      <c r="C6" s="104" t="s">
        <v>3649</v>
      </c>
      <c r="D6" s="104" t="s">
        <v>3650</v>
      </c>
      <c r="E6" s="104" t="s">
        <v>3651</v>
      </c>
      <c r="F6" s="82" t="s">
        <v>5134</v>
      </c>
      <c r="G6" s="104" t="s">
        <v>49</v>
      </c>
      <c r="H6" s="104" t="s">
        <v>50</v>
      </c>
      <c r="I6" s="104" t="s">
        <v>51</v>
      </c>
    </row>
    <row r="7" spans="1:9" s="82" customFormat="1" x14ac:dyDescent="0.2">
      <c r="A7" s="82" t="s">
        <v>52</v>
      </c>
      <c r="B7" s="82" t="s">
        <v>3458</v>
      </c>
      <c r="C7" s="82" t="s">
        <v>3652</v>
      </c>
      <c r="D7" s="82" t="s">
        <v>3653</v>
      </c>
      <c r="E7" s="82" t="s">
        <v>3461</v>
      </c>
      <c r="F7" s="82" t="s">
        <v>3458</v>
      </c>
      <c r="G7" s="82" t="s">
        <v>3652</v>
      </c>
      <c r="H7" s="82" t="s">
        <v>3653</v>
      </c>
      <c r="I7" s="82" t="s">
        <v>3461</v>
      </c>
    </row>
    <row r="8" spans="1:9" s="82" customFormat="1" x14ac:dyDescent="0.2">
      <c r="A8" s="82" t="s">
        <v>57</v>
      </c>
      <c r="B8" s="82" t="s">
        <v>3654</v>
      </c>
      <c r="C8" s="102" t="s">
        <v>3655</v>
      </c>
      <c r="D8" s="102" t="s">
        <v>3656</v>
      </c>
      <c r="E8" s="102" t="s">
        <v>3657</v>
      </c>
      <c r="F8" s="82" t="s">
        <v>3654</v>
      </c>
      <c r="G8" s="102" t="s">
        <v>3655</v>
      </c>
      <c r="H8" s="102" t="s">
        <v>3656</v>
      </c>
      <c r="I8" s="102" t="s">
        <v>3657</v>
      </c>
    </row>
    <row r="9" spans="1:9" s="82" customFormat="1" x14ac:dyDescent="0.2">
      <c r="A9" s="82" t="s">
        <v>58</v>
      </c>
      <c r="B9" s="82" t="s">
        <v>59</v>
      </c>
      <c r="C9" s="82" t="s">
        <v>60</v>
      </c>
      <c r="D9" s="82" t="s">
        <v>61</v>
      </c>
      <c r="E9" s="82" t="s">
        <v>62</v>
      </c>
      <c r="F9" s="82" t="s">
        <v>59</v>
      </c>
      <c r="G9" s="82" t="s">
        <v>60</v>
      </c>
      <c r="H9" s="82" t="s">
        <v>61</v>
      </c>
      <c r="I9" s="82" t="s">
        <v>62</v>
      </c>
    </row>
    <row r="10" spans="1:9" s="82" customFormat="1" x14ac:dyDescent="0.2">
      <c r="A10" s="82" t="s">
        <v>63</v>
      </c>
      <c r="B10" s="82" t="s">
        <v>3658</v>
      </c>
      <c r="C10" s="82" t="s">
        <v>3659</v>
      </c>
      <c r="D10" s="82" t="s">
        <v>3660</v>
      </c>
      <c r="E10" s="82" t="s">
        <v>3661</v>
      </c>
      <c r="F10" s="82" t="s">
        <v>3658</v>
      </c>
      <c r="G10" s="82" t="s">
        <v>3659</v>
      </c>
      <c r="H10" s="82" t="s">
        <v>3660</v>
      </c>
      <c r="I10" s="82" t="s">
        <v>3661</v>
      </c>
    </row>
    <row r="11" spans="1:9" s="82" customFormat="1" x14ac:dyDescent="0.2">
      <c r="A11" s="82" t="s">
        <v>64</v>
      </c>
      <c r="B11" s="82" t="s">
        <v>65</v>
      </c>
      <c r="C11" s="82" t="s">
        <v>66</v>
      </c>
      <c r="D11" s="82" t="s">
        <v>67</v>
      </c>
      <c r="E11" s="82" t="s">
        <v>68</v>
      </c>
      <c r="F11" s="82" t="s">
        <v>65</v>
      </c>
      <c r="G11" s="82" t="s">
        <v>66</v>
      </c>
      <c r="H11" s="82" t="s">
        <v>67</v>
      </c>
      <c r="I11" s="82" t="s">
        <v>68</v>
      </c>
    </row>
    <row r="12" spans="1:9" s="82" customFormat="1" x14ac:dyDescent="0.2">
      <c r="A12" s="82" t="s">
        <v>69</v>
      </c>
      <c r="B12" s="82" t="s">
        <v>3662</v>
      </c>
      <c r="C12" s="82" t="s">
        <v>70</v>
      </c>
      <c r="D12" s="82" t="s">
        <v>71</v>
      </c>
      <c r="E12" s="82" t="s">
        <v>3663</v>
      </c>
      <c r="F12" s="103" t="s">
        <v>5086</v>
      </c>
      <c r="G12" s="103" t="s">
        <v>5087</v>
      </c>
      <c r="H12" s="103" t="s">
        <v>5088</v>
      </c>
      <c r="I12" s="102" t="s">
        <v>5089</v>
      </c>
    </row>
    <row r="13" spans="1:9" s="82" customFormat="1" x14ac:dyDescent="0.2">
      <c r="A13" s="82" t="s">
        <v>72</v>
      </c>
      <c r="B13" s="82" t="s">
        <v>3664</v>
      </c>
      <c r="C13" s="82" t="s">
        <v>1636</v>
      </c>
      <c r="D13" s="82" t="s">
        <v>3665</v>
      </c>
      <c r="E13" s="82" t="s">
        <v>3666</v>
      </c>
      <c r="F13" s="82" t="s">
        <v>73</v>
      </c>
      <c r="G13" s="82" t="s">
        <v>74</v>
      </c>
      <c r="H13" s="82" t="s">
        <v>75</v>
      </c>
      <c r="I13" s="82" t="s">
        <v>76</v>
      </c>
    </row>
    <row r="14" spans="1:9" s="82" customFormat="1" x14ac:dyDescent="0.2">
      <c r="A14" s="82" t="s">
        <v>77</v>
      </c>
      <c r="B14" s="82" t="s">
        <v>78</v>
      </c>
      <c r="C14" s="82" t="s">
        <v>79</v>
      </c>
      <c r="D14" s="82" t="s">
        <v>80</v>
      </c>
      <c r="E14" s="82" t="s">
        <v>81</v>
      </c>
      <c r="F14" s="82" t="s">
        <v>78</v>
      </c>
      <c r="G14" s="82" t="s">
        <v>79</v>
      </c>
      <c r="H14" s="82" t="s">
        <v>80</v>
      </c>
      <c r="I14" s="82" t="s">
        <v>81</v>
      </c>
    </row>
    <row r="15" spans="1:9" s="82" customFormat="1" x14ac:dyDescent="0.2">
      <c r="A15" s="82" t="s">
        <v>82</v>
      </c>
      <c r="B15" s="82" t="s">
        <v>83</v>
      </c>
      <c r="C15" s="82" t="s">
        <v>84</v>
      </c>
      <c r="D15" s="82" t="s">
        <v>85</v>
      </c>
      <c r="E15" s="82" t="s">
        <v>86</v>
      </c>
      <c r="F15" s="82" t="s">
        <v>83</v>
      </c>
      <c r="G15" s="82" t="s">
        <v>84</v>
      </c>
      <c r="H15" s="82" t="s">
        <v>85</v>
      </c>
      <c r="I15" s="82" t="s">
        <v>86</v>
      </c>
    </row>
    <row r="16" spans="1:9" s="82" customFormat="1" x14ac:dyDescent="0.2">
      <c r="A16" s="82" t="s">
        <v>87</v>
      </c>
      <c r="B16" s="82" t="s">
        <v>88</v>
      </c>
      <c r="C16" s="82" t="s">
        <v>89</v>
      </c>
      <c r="D16" s="82" t="s">
        <v>90</v>
      </c>
      <c r="E16" s="82" t="s">
        <v>91</v>
      </c>
      <c r="F16" s="82" t="s">
        <v>88</v>
      </c>
      <c r="G16" s="82" t="s">
        <v>89</v>
      </c>
      <c r="H16" s="82" t="s">
        <v>90</v>
      </c>
      <c r="I16" s="82" t="s">
        <v>91</v>
      </c>
    </row>
    <row r="17" spans="1:9" s="82" customFormat="1" x14ac:dyDescent="0.2">
      <c r="A17" s="82" t="s">
        <v>92</v>
      </c>
      <c r="B17" s="82" t="s">
        <v>93</v>
      </c>
      <c r="C17" s="82" t="s">
        <v>94</v>
      </c>
      <c r="D17" s="82" t="s">
        <v>95</v>
      </c>
      <c r="E17" s="82" t="s">
        <v>96</v>
      </c>
      <c r="F17" s="82" t="s">
        <v>93</v>
      </c>
      <c r="G17" s="82" t="s">
        <v>94</v>
      </c>
      <c r="H17" s="82" t="s">
        <v>95</v>
      </c>
      <c r="I17" s="82" t="s">
        <v>96</v>
      </c>
    </row>
    <row r="18" spans="1:9" s="82" customFormat="1" x14ac:dyDescent="0.2">
      <c r="A18" s="82" t="s">
        <v>97</v>
      </c>
      <c r="B18" s="82" t="s">
        <v>3667</v>
      </c>
      <c r="C18" s="82" t="s">
        <v>3668</v>
      </c>
      <c r="D18" s="82" t="s">
        <v>3669</v>
      </c>
      <c r="E18" s="82" t="s">
        <v>3670</v>
      </c>
      <c r="F18" s="82" t="s">
        <v>3667</v>
      </c>
      <c r="G18" s="82" t="s">
        <v>3668</v>
      </c>
      <c r="H18" s="82" t="s">
        <v>3669</v>
      </c>
      <c r="I18" s="82" t="s">
        <v>3670</v>
      </c>
    </row>
    <row r="19" spans="1:9" s="82" customFormat="1" x14ac:dyDescent="0.2">
      <c r="A19" s="82" t="s">
        <v>102</v>
      </c>
      <c r="B19" s="82" t="s">
        <v>103</v>
      </c>
      <c r="C19" s="82" t="s">
        <v>104</v>
      </c>
      <c r="D19" s="82" t="s">
        <v>105</v>
      </c>
      <c r="E19" s="82" t="s">
        <v>106</v>
      </c>
      <c r="F19" s="82" t="s">
        <v>103</v>
      </c>
      <c r="G19" s="82" t="s">
        <v>104</v>
      </c>
      <c r="H19" s="82" t="s">
        <v>105</v>
      </c>
      <c r="I19" s="82" t="s">
        <v>106</v>
      </c>
    </row>
    <row r="20" spans="1:9" s="82" customFormat="1" x14ac:dyDescent="0.2">
      <c r="A20" s="82" t="s">
        <v>107</v>
      </c>
      <c r="B20" s="82" t="s">
        <v>3671</v>
      </c>
      <c r="C20" s="82" t="s">
        <v>3672</v>
      </c>
      <c r="D20" s="82" t="s">
        <v>3673</v>
      </c>
      <c r="E20" s="82" t="s">
        <v>3674</v>
      </c>
      <c r="F20" s="82" t="s">
        <v>3671</v>
      </c>
      <c r="G20" s="82" t="s">
        <v>3672</v>
      </c>
      <c r="H20" s="82" t="s">
        <v>3673</v>
      </c>
      <c r="I20" s="82" t="s">
        <v>3674</v>
      </c>
    </row>
    <row r="21" spans="1:9" s="82" customFormat="1" x14ac:dyDescent="0.2">
      <c r="A21" s="82" t="s">
        <v>112</v>
      </c>
      <c r="B21" s="82" t="s">
        <v>113</v>
      </c>
      <c r="C21" s="82" t="s">
        <v>114</v>
      </c>
      <c r="D21" s="82" t="s">
        <v>115</v>
      </c>
      <c r="E21" s="82" t="s">
        <v>116</v>
      </c>
      <c r="F21" s="82" t="s">
        <v>113</v>
      </c>
      <c r="G21" s="82" t="s">
        <v>3466</v>
      </c>
      <c r="H21" s="82" t="s">
        <v>115</v>
      </c>
      <c r="I21" s="82" t="s">
        <v>3675</v>
      </c>
    </row>
    <row r="22" spans="1:9" s="82" customFormat="1" x14ac:dyDescent="0.2">
      <c r="A22" s="82" t="s">
        <v>117</v>
      </c>
      <c r="B22" s="82" t="s">
        <v>3676</v>
      </c>
      <c r="C22" s="82" t="s">
        <v>3677</v>
      </c>
      <c r="D22" s="82" t="s">
        <v>3678</v>
      </c>
      <c r="E22" s="82" t="s">
        <v>3679</v>
      </c>
      <c r="F22" s="82" t="s">
        <v>3676</v>
      </c>
      <c r="G22" s="82" t="s">
        <v>3677</v>
      </c>
      <c r="H22" s="82" t="s">
        <v>3678</v>
      </c>
      <c r="I22" s="82" t="s">
        <v>3679</v>
      </c>
    </row>
    <row r="23" spans="1:9" s="82" customFormat="1" x14ac:dyDescent="0.2">
      <c r="A23" s="82" t="s">
        <v>118</v>
      </c>
      <c r="B23" s="82" t="s">
        <v>3680</v>
      </c>
      <c r="C23" s="82" t="s">
        <v>3681</v>
      </c>
      <c r="D23" s="82" t="s">
        <v>3682</v>
      </c>
      <c r="E23" s="82" t="s">
        <v>3683</v>
      </c>
      <c r="F23" s="82" t="s">
        <v>3680</v>
      </c>
      <c r="G23" s="82" t="s">
        <v>3681</v>
      </c>
      <c r="H23" s="82" t="s">
        <v>3682</v>
      </c>
      <c r="I23" s="82" t="s">
        <v>3683</v>
      </c>
    </row>
    <row r="24" spans="1:9" s="82" customFormat="1" x14ac:dyDescent="0.2">
      <c r="A24" s="82" t="s">
        <v>123</v>
      </c>
      <c r="B24" s="82" t="s">
        <v>124</v>
      </c>
      <c r="C24" s="82" t="s">
        <v>125</v>
      </c>
      <c r="D24" s="82" t="s">
        <v>126</v>
      </c>
      <c r="E24" s="82" t="s">
        <v>127</v>
      </c>
      <c r="F24" s="82" t="s">
        <v>124</v>
      </c>
      <c r="G24" s="82" t="s">
        <v>125</v>
      </c>
      <c r="H24" s="82" t="s">
        <v>126</v>
      </c>
      <c r="I24" s="82" t="s">
        <v>5127</v>
      </c>
    </row>
    <row r="25" spans="1:9" s="82" customFormat="1" x14ac:dyDescent="0.2">
      <c r="A25" s="82" t="s">
        <v>128</v>
      </c>
      <c r="B25" s="82" t="s">
        <v>129</v>
      </c>
      <c r="C25" s="82" t="s">
        <v>130</v>
      </c>
      <c r="D25" s="82" t="s">
        <v>131</v>
      </c>
      <c r="E25" s="82" t="s">
        <v>132</v>
      </c>
      <c r="F25" s="82" t="s">
        <v>129</v>
      </c>
      <c r="G25" s="82" t="s">
        <v>3468</v>
      </c>
      <c r="H25" s="82" t="s">
        <v>131</v>
      </c>
      <c r="I25" s="82" t="s">
        <v>132</v>
      </c>
    </row>
    <row r="26" spans="1:9" s="82" customFormat="1" x14ac:dyDescent="0.2">
      <c r="A26" s="82" t="s">
        <v>133</v>
      </c>
      <c r="B26" s="82" t="s">
        <v>134</v>
      </c>
      <c r="C26" s="82" t="s">
        <v>135</v>
      </c>
      <c r="D26" s="82" t="s">
        <v>136</v>
      </c>
      <c r="E26" s="82" t="s">
        <v>137</v>
      </c>
      <c r="F26" s="82" t="s">
        <v>134</v>
      </c>
      <c r="G26" s="82" t="s">
        <v>135</v>
      </c>
      <c r="H26" s="82" t="s">
        <v>136</v>
      </c>
      <c r="I26" s="82" t="s">
        <v>137</v>
      </c>
    </row>
    <row r="27" spans="1:9" s="82" customFormat="1" x14ac:dyDescent="0.2">
      <c r="A27" s="82" t="s">
        <v>138</v>
      </c>
      <c r="B27" s="82" t="s">
        <v>139</v>
      </c>
      <c r="C27" s="82" t="s">
        <v>140</v>
      </c>
      <c r="D27" s="82" t="s">
        <v>141</v>
      </c>
      <c r="E27" s="82" t="s">
        <v>142</v>
      </c>
      <c r="F27" s="82" t="s">
        <v>139</v>
      </c>
      <c r="G27" s="82" t="s">
        <v>140</v>
      </c>
      <c r="H27" s="82" t="s">
        <v>141</v>
      </c>
      <c r="I27" s="82" t="s">
        <v>142</v>
      </c>
    </row>
    <row r="28" spans="1:9" s="82" customFormat="1" x14ac:dyDescent="0.2">
      <c r="A28" s="82" t="s">
        <v>143</v>
      </c>
      <c r="B28" s="82" t="s">
        <v>144</v>
      </c>
      <c r="C28" s="82" t="s">
        <v>145</v>
      </c>
      <c r="D28" s="82" t="s">
        <v>146</v>
      </c>
      <c r="E28" s="82" t="s">
        <v>147</v>
      </c>
      <c r="F28" s="82" t="s">
        <v>144</v>
      </c>
      <c r="G28" s="82" t="s">
        <v>145</v>
      </c>
      <c r="H28" s="82" t="s">
        <v>146</v>
      </c>
      <c r="I28" s="82" t="s">
        <v>147</v>
      </c>
    </row>
    <row r="29" spans="1:9" s="82" customFormat="1" x14ac:dyDescent="0.2">
      <c r="A29" s="82" t="s">
        <v>148</v>
      </c>
      <c r="B29" s="82" t="s">
        <v>149</v>
      </c>
      <c r="C29" s="82" t="s">
        <v>150</v>
      </c>
      <c r="D29" s="82" t="s">
        <v>151</v>
      </c>
      <c r="E29" s="82" t="s">
        <v>152</v>
      </c>
      <c r="F29" s="82" t="s">
        <v>3469</v>
      </c>
      <c r="G29" s="82" t="s">
        <v>3470</v>
      </c>
      <c r="H29" s="82" t="s">
        <v>3471</v>
      </c>
      <c r="I29" s="82" t="s">
        <v>3684</v>
      </c>
    </row>
    <row r="30" spans="1:9" s="82" customFormat="1" x14ac:dyDescent="0.2">
      <c r="A30" s="82" t="s">
        <v>153</v>
      </c>
      <c r="B30" s="82" t="s">
        <v>154</v>
      </c>
      <c r="C30" s="82" t="s">
        <v>155</v>
      </c>
      <c r="D30" s="82" t="s">
        <v>156</v>
      </c>
      <c r="E30" s="82" t="s">
        <v>157</v>
      </c>
      <c r="F30" s="82" t="s">
        <v>154</v>
      </c>
      <c r="G30" s="82" t="s">
        <v>155</v>
      </c>
      <c r="H30" s="82" t="s">
        <v>156</v>
      </c>
      <c r="I30" s="82" t="s">
        <v>157</v>
      </c>
    </row>
    <row r="31" spans="1:9" s="82" customFormat="1" x14ac:dyDescent="0.2">
      <c r="A31" s="82" t="s">
        <v>158</v>
      </c>
      <c r="B31" s="82" t="s">
        <v>159</v>
      </c>
      <c r="C31" s="82" t="s">
        <v>160</v>
      </c>
      <c r="D31" s="82" t="s">
        <v>161</v>
      </c>
      <c r="E31" s="82" t="s">
        <v>162</v>
      </c>
      <c r="F31" s="82" t="s">
        <v>159</v>
      </c>
      <c r="G31" s="82" t="s">
        <v>160</v>
      </c>
      <c r="H31" s="82" t="s">
        <v>161</v>
      </c>
      <c r="I31" s="82" t="s">
        <v>162</v>
      </c>
    </row>
    <row r="32" spans="1:9" s="82" customFormat="1" x14ac:dyDescent="0.2">
      <c r="A32" s="82" t="s">
        <v>163</v>
      </c>
      <c r="B32" s="82" t="s">
        <v>164</v>
      </c>
      <c r="C32" s="82" t="s">
        <v>165</v>
      </c>
      <c r="D32" s="82" t="s">
        <v>166</v>
      </c>
      <c r="E32" s="82" t="s">
        <v>167</v>
      </c>
      <c r="F32" s="82" t="s">
        <v>164</v>
      </c>
      <c r="G32" s="82" t="s">
        <v>3472</v>
      </c>
      <c r="H32" s="82" t="s">
        <v>166</v>
      </c>
      <c r="I32" s="82" t="s">
        <v>167</v>
      </c>
    </row>
    <row r="33" spans="1:9" s="82" customFormat="1" x14ac:dyDescent="0.2">
      <c r="A33" s="82" t="s">
        <v>168</v>
      </c>
      <c r="B33" s="82" t="s">
        <v>169</v>
      </c>
      <c r="C33" s="82" t="s">
        <v>170</v>
      </c>
      <c r="D33" s="82" t="s">
        <v>171</v>
      </c>
      <c r="E33" s="82" t="s">
        <v>172</v>
      </c>
      <c r="F33" s="82" t="s">
        <v>169</v>
      </c>
      <c r="G33" s="82" t="s">
        <v>170</v>
      </c>
      <c r="H33" s="82" t="s">
        <v>171</v>
      </c>
      <c r="I33" s="82" t="s">
        <v>172</v>
      </c>
    </row>
    <row r="34" spans="1:9" s="82" customFormat="1" x14ac:dyDescent="0.2">
      <c r="A34" s="82" t="s">
        <v>173</v>
      </c>
      <c r="B34" s="82" t="s">
        <v>174</v>
      </c>
      <c r="C34" s="82" t="s">
        <v>175</v>
      </c>
      <c r="D34" s="82" t="s">
        <v>176</v>
      </c>
      <c r="E34" s="82" t="s">
        <v>177</v>
      </c>
      <c r="F34" s="82" t="s">
        <v>174</v>
      </c>
      <c r="G34" s="82" t="s">
        <v>175</v>
      </c>
      <c r="H34" s="82" t="s">
        <v>176</v>
      </c>
      <c r="I34" s="82" t="s">
        <v>177</v>
      </c>
    </row>
    <row r="35" spans="1:9" s="82" customFormat="1" x14ac:dyDescent="0.2">
      <c r="A35" s="82" t="s">
        <v>3685</v>
      </c>
      <c r="B35" s="82" t="s">
        <v>3686</v>
      </c>
      <c r="C35" s="82" t="s">
        <v>3687</v>
      </c>
      <c r="D35" s="82" t="s">
        <v>3688</v>
      </c>
      <c r="E35" s="82" t="s">
        <v>3689</v>
      </c>
      <c r="F35" s="82" t="s">
        <v>3686</v>
      </c>
      <c r="G35" s="82" t="s">
        <v>3687</v>
      </c>
      <c r="H35" s="82" t="s">
        <v>3688</v>
      </c>
      <c r="I35" s="82" t="s">
        <v>3689</v>
      </c>
    </row>
    <row r="36" spans="1:9" s="82" customFormat="1" x14ac:dyDescent="0.2">
      <c r="A36" s="82" t="s">
        <v>3690</v>
      </c>
      <c r="B36" s="82" t="s">
        <v>3686</v>
      </c>
      <c r="C36" s="82" t="s">
        <v>3687</v>
      </c>
      <c r="D36" s="82" t="s">
        <v>3688</v>
      </c>
      <c r="E36" s="82" t="s">
        <v>3689</v>
      </c>
      <c r="F36" s="82" t="s">
        <v>3686</v>
      </c>
      <c r="G36" s="82" t="s">
        <v>3687</v>
      </c>
      <c r="H36" s="82" t="s">
        <v>3688</v>
      </c>
      <c r="I36" s="82" t="s">
        <v>3689</v>
      </c>
    </row>
    <row r="37" spans="1:9" s="82" customFormat="1" x14ac:dyDescent="0.2">
      <c r="A37" s="82" t="s">
        <v>3691</v>
      </c>
      <c r="B37" s="82" t="s">
        <v>3692</v>
      </c>
      <c r="C37" s="82" t="s">
        <v>3693</v>
      </c>
      <c r="D37" s="82" t="s">
        <v>3694</v>
      </c>
      <c r="E37" s="82" t="s">
        <v>3695</v>
      </c>
      <c r="F37" s="82" t="s">
        <v>3692</v>
      </c>
      <c r="G37" s="82" t="s">
        <v>3693</v>
      </c>
      <c r="H37" s="82" t="s">
        <v>3694</v>
      </c>
      <c r="I37" s="82" t="s">
        <v>3695</v>
      </c>
    </row>
    <row r="38" spans="1:9" s="82" customFormat="1" x14ac:dyDescent="0.2">
      <c r="A38" s="82" t="s">
        <v>178</v>
      </c>
      <c r="B38" s="82" t="s">
        <v>179</v>
      </c>
      <c r="C38" s="82" t="s">
        <v>180</v>
      </c>
      <c r="D38" s="82" t="s">
        <v>181</v>
      </c>
      <c r="E38" s="82" t="s">
        <v>182</v>
      </c>
      <c r="F38" s="82" t="s">
        <v>179</v>
      </c>
      <c r="G38" s="82" t="s">
        <v>180</v>
      </c>
      <c r="H38" s="82" t="s">
        <v>181</v>
      </c>
      <c r="I38" s="82" t="s">
        <v>182</v>
      </c>
    </row>
    <row r="39" spans="1:9" s="82" customFormat="1" x14ac:dyDescent="0.2">
      <c r="A39" s="82" t="s">
        <v>183</v>
      </c>
      <c r="B39" s="82" t="s">
        <v>3696</v>
      </c>
      <c r="C39" s="82" t="s">
        <v>3697</v>
      </c>
      <c r="D39" s="82" t="s">
        <v>3698</v>
      </c>
      <c r="E39" s="82" t="s">
        <v>3699</v>
      </c>
      <c r="F39" s="82" t="s">
        <v>3696</v>
      </c>
      <c r="G39" s="82" t="s">
        <v>3697</v>
      </c>
      <c r="H39" s="82" t="s">
        <v>3698</v>
      </c>
      <c r="I39" s="82" t="s">
        <v>3699</v>
      </c>
    </row>
    <row r="40" spans="1:9" s="82" customFormat="1" x14ac:dyDescent="0.2">
      <c r="A40" s="82" t="s">
        <v>184</v>
      </c>
      <c r="B40" s="82" t="s">
        <v>3700</v>
      </c>
      <c r="C40" s="82" t="s">
        <v>3701</v>
      </c>
      <c r="D40" s="82" t="s">
        <v>3702</v>
      </c>
      <c r="E40" s="82" t="s">
        <v>3703</v>
      </c>
      <c r="F40" s="82" t="s">
        <v>3700</v>
      </c>
      <c r="G40" s="82" t="s">
        <v>3701</v>
      </c>
      <c r="H40" s="82" t="s">
        <v>3702</v>
      </c>
      <c r="I40" s="82" t="s">
        <v>3703</v>
      </c>
    </row>
    <row r="41" spans="1:9" s="82" customFormat="1" x14ac:dyDescent="0.2">
      <c r="A41" s="82" t="s">
        <v>185</v>
      </c>
      <c r="B41" s="82" t="s">
        <v>186</v>
      </c>
      <c r="C41" s="82" t="s">
        <v>187</v>
      </c>
      <c r="D41" s="82" t="s">
        <v>188</v>
      </c>
      <c r="E41" s="82" t="s">
        <v>189</v>
      </c>
      <c r="F41" s="82" t="s">
        <v>186</v>
      </c>
      <c r="G41" s="82" t="s">
        <v>3473</v>
      </c>
      <c r="H41" s="82" t="s">
        <v>188</v>
      </c>
      <c r="I41" s="82" t="s">
        <v>189</v>
      </c>
    </row>
    <row r="42" spans="1:9" s="82" customFormat="1" x14ac:dyDescent="0.2">
      <c r="A42" s="82" t="s">
        <v>190</v>
      </c>
      <c r="B42" s="82" t="s">
        <v>3704</v>
      </c>
      <c r="C42" s="82" t="s">
        <v>3705</v>
      </c>
      <c r="D42" s="82" t="s">
        <v>3706</v>
      </c>
      <c r="E42" s="82" t="s">
        <v>3707</v>
      </c>
      <c r="F42" s="82" t="s">
        <v>3704</v>
      </c>
      <c r="G42" s="82" t="s">
        <v>3708</v>
      </c>
      <c r="H42" s="82" t="s">
        <v>3706</v>
      </c>
      <c r="I42" s="82" t="s">
        <v>3707</v>
      </c>
    </row>
    <row r="43" spans="1:9" s="103" customFormat="1" x14ac:dyDescent="0.2">
      <c r="A43" s="104" t="s">
        <v>191</v>
      </c>
      <c r="B43" s="102" t="s">
        <v>192</v>
      </c>
      <c r="C43" s="102" t="s">
        <v>193</v>
      </c>
      <c r="D43" s="102" t="s">
        <v>194</v>
      </c>
      <c r="E43" s="102" t="s">
        <v>195</v>
      </c>
      <c r="F43" s="103" t="s">
        <v>3474</v>
      </c>
      <c r="G43" s="103" t="s">
        <v>3475</v>
      </c>
      <c r="H43" s="103" t="s">
        <v>3476</v>
      </c>
      <c r="I43" s="102" t="s">
        <v>195</v>
      </c>
    </row>
    <row r="44" spans="1:9" s="82" customFormat="1" x14ac:dyDescent="0.2">
      <c r="A44" s="82" t="s">
        <v>196</v>
      </c>
      <c r="B44" s="82" t="s">
        <v>197</v>
      </c>
      <c r="C44" s="82" t="s">
        <v>198</v>
      </c>
      <c r="D44" s="82" t="s">
        <v>199</v>
      </c>
      <c r="E44" s="82" t="s">
        <v>200</v>
      </c>
      <c r="F44" s="82" t="s">
        <v>197</v>
      </c>
      <c r="G44" s="82" t="s">
        <v>198</v>
      </c>
      <c r="H44" s="82" t="s">
        <v>199</v>
      </c>
      <c r="I44" s="82" t="s">
        <v>200</v>
      </c>
    </row>
    <row r="45" spans="1:9" s="82" customFormat="1" x14ac:dyDescent="0.2">
      <c r="A45" s="82" t="s">
        <v>201</v>
      </c>
      <c r="B45" s="82" t="s">
        <v>202</v>
      </c>
      <c r="C45" s="82" t="s">
        <v>203</v>
      </c>
      <c r="D45" s="82" t="s">
        <v>204</v>
      </c>
      <c r="E45" s="82" t="s">
        <v>205</v>
      </c>
      <c r="F45" s="82" t="s">
        <v>202</v>
      </c>
      <c r="G45" s="82" t="s">
        <v>3477</v>
      </c>
      <c r="H45" s="82" t="s">
        <v>204</v>
      </c>
      <c r="I45" s="82" t="s">
        <v>205</v>
      </c>
    </row>
    <row r="46" spans="1:9" s="82" customFormat="1" x14ac:dyDescent="0.2">
      <c r="A46" s="82" t="s">
        <v>206</v>
      </c>
      <c r="B46" s="82" t="s">
        <v>207</v>
      </c>
      <c r="C46" s="82" t="s">
        <v>208</v>
      </c>
      <c r="D46" s="82" t="s">
        <v>209</v>
      </c>
      <c r="E46" s="82" t="s">
        <v>210</v>
      </c>
      <c r="F46" s="82" t="s">
        <v>207</v>
      </c>
      <c r="G46" s="82" t="s">
        <v>208</v>
      </c>
      <c r="H46" s="82" t="s">
        <v>209</v>
      </c>
      <c r="I46" s="82" t="s">
        <v>210</v>
      </c>
    </row>
    <row r="47" spans="1:9" s="82" customFormat="1" x14ac:dyDescent="0.2">
      <c r="A47" s="82" t="s">
        <v>211</v>
      </c>
      <c r="B47" s="82" t="s">
        <v>212</v>
      </c>
      <c r="C47" s="82" t="s">
        <v>213</v>
      </c>
      <c r="D47" s="82" t="s">
        <v>214</v>
      </c>
      <c r="E47" s="82" t="s">
        <v>215</v>
      </c>
      <c r="F47" s="82" t="s">
        <v>212</v>
      </c>
      <c r="G47" s="82" t="s">
        <v>213</v>
      </c>
      <c r="H47" s="82" t="s">
        <v>214</v>
      </c>
      <c r="I47" s="82" t="s">
        <v>215</v>
      </c>
    </row>
    <row r="48" spans="1:9" s="82" customFormat="1" x14ac:dyDescent="0.2">
      <c r="A48" s="82" t="s">
        <v>216</v>
      </c>
      <c r="B48" s="82" t="s">
        <v>3709</v>
      </c>
      <c r="C48" s="82" t="s">
        <v>3710</v>
      </c>
      <c r="D48" s="82" t="s">
        <v>219</v>
      </c>
      <c r="E48" s="82" t="s">
        <v>3709</v>
      </c>
      <c r="F48" s="82" t="s">
        <v>3709</v>
      </c>
      <c r="G48" s="82" t="s">
        <v>3710</v>
      </c>
      <c r="H48" s="82" t="s">
        <v>219</v>
      </c>
      <c r="I48" s="82" t="s">
        <v>3709</v>
      </c>
    </row>
    <row r="49" spans="1:9" s="82" customFormat="1" x14ac:dyDescent="0.2">
      <c r="A49" s="82" t="s">
        <v>217</v>
      </c>
      <c r="B49" s="82" t="s">
        <v>3711</v>
      </c>
      <c r="C49" s="82" t="s">
        <v>3712</v>
      </c>
      <c r="D49" s="82" t="s">
        <v>3713</v>
      </c>
      <c r="E49" s="82" t="s">
        <v>218</v>
      </c>
      <c r="F49" s="82" t="s">
        <v>3711</v>
      </c>
      <c r="G49" s="82" t="s">
        <v>3712</v>
      </c>
      <c r="H49" s="82" t="s">
        <v>3713</v>
      </c>
      <c r="I49" s="82" t="s">
        <v>218</v>
      </c>
    </row>
    <row r="50" spans="1:9" s="82" customFormat="1" x14ac:dyDescent="0.2">
      <c r="A50" s="82" t="s">
        <v>220</v>
      </c>
      <c r="B50" s="82" t="s">
        <v>221</v>
      </c>
      <c r="C50" s="82" t="s">
        <v>222</v>
      </c>
      <c r="D50" s="82" t="s">
        <v>223</v>
      </c>
      <c r="E50" s="82" t="s">
        <v>224</v>
      </c>
      <c r="F50" s="82" t="s">
        <v>221</v>
      </c>
      <c r="G50" s="82" t="s">
        <v>3478</v>
      </c>
      <c r="H50" s="82" t="s">
        <v>223</v>
      </c>
      <c r="I50" s="82" t="s">
        <v>224</v>
      </c>
    </row>
    <row r="51" spans="1:9" s="82" customFormat="1" x14ac:dyDescent="0.2">
      <c r="A51" s="82" t="s">
        <v>225</v>
      </c>
      <c r="B51" s="82" t="s">
        <v>226</v>
      </c>
      <c r="C51" s="82" t="s">
        <v>227</v>
      </c>
      <c r="D51" s="82" t="s">
        <v>228</v>
      </c>
      <c r="E51" s="82" t="s">
        <v>229</v>
      </c>
      <c r="F51" s="82" t="s">
        <v>226</v>
      </c>
      <c r="G51" s="82" t="s">
        <v>227</v>
      </c>
      <c r="H51" s="82" t="s">
        <v>228</v>
      </c>
      <c r="I51" s="82" t="s">
        <v>229</v>
      </c>
    </row>
    <row r="52" spans="1:9" s="82" customFormat="1" x14ac:dyDescent="0.2">
      <c r="A52" s="82" t="s">
        <v>230</v>
      </c>
      <c r="B52" s="82" t="s">
        <v>231</v>
      </c>
      <c r="C52" s="82" t="s">
        <v>232</v>
      </c>
      <c r="D52" s="82" t="s">
        <v>233</v>
      </c>
      <c r="E52" s="82" t="s">
        <v>234</v>
      </c>
      <c r="F52" s="82" t="s">
        <v>3479</v>
      </c>
      <c r="G52" s="82" t="s">
        <v>3480</v>
      </c>
      <c r="H52" s="82" t="s">
        <v>3481</v>
      </c>
      <c r="I52" s="82" t="s">
        <v>234</v>
      </c>
    </row>
    <row r="53" spans="1:9" s="82" customFormat="1" x14ac:dyDescent="0.2">
      <c r="A53" s="82" t="s">
        <v>235</v>
      </c>
      <c r="B53" s="82" t="s">
        <v>236</v>
      </c>
      <c r="C53" s="82" t="s">
        <v>237</v>
      </c>
      <c r="D53" s="82" t="s">
        <v>238</v>
      </c>
      <c r="E53" s="82" t="s">
        <v>239</v>
      </c>
      <c r="F53" s="82" t="s">
        <v>5106</v>
      </c>
      <c r="G53" s="82" t="s">
        <v>237</v>
      </c>
      <c r="H53" s="82" t="s">
        <v>238</v>
      </c>
      <c r="I53" s="82" t="s">
        <v>239</v>
      </c>
    </row>
    <row r="54" spans="1:9" s="82" customFormat="1" x14ac:dyDescent="0.2">
      <c r="A54" s="82" t="s">
        <v>240</v>
      </c>
      <c r="B54" s="82" t="s">
        <v>241</v>
      </c>
      <c r="C54" s="82" t="s">
        <v>242</v>
      </c>
      <c r="D54" s="82" t="s">
        <v>243</v>
      </c>
      <c r="E54" s="82" t="s">
        <v>244</v>
      </c>
      <c r="F54" s="82" t="s">
        <v>241</v>
      </c>
      <c r="G54" s="82" t="s">
        <v>242</v>
      </c>
      <c r="H54" s="82" t="s">
        <v>243</v>
      </c>
      <c r="I54" s="82" t="s">
        <v>244</v>
      </c>
    </row>
    <row r="55" spans="1:9" s="82" customFormat="1" x14ac:dyDescent="0.2">
      <c r="A55" s="82" t="s">
        <v>245</v>
      </c>
      <c r="B55" s="82" t="s">
        <v>246</v>
      </c>
      <c r="C55" s="82" t="s">
        <v>247</v>
      </c>
      <c r="D55" s="82" t="s">
        <v>248</v>
      </c>
      <c r="E55" s="82" t="s">
        <v>249</v>
      </c>
      <c r="F55" s="82" t="s">
        <v>3482</v>
      </c>
      <c r="G55" s="82" t="s">
        <v>3483</v>
      </c>
      <c r="H55" s="82" t="s">
        <v>3484</v>
      </c>
      <c r="I55" s="82" t="s">
        <v>3636</v>
      </c>
    </row>
    <row r="56" spans="1:9" s="82" customFormat="1" x14ac:dyDescent="0.2">
      <c r="A56" s="82" t="s">
        <v>250</v>
      </c>
      <c r="B56" s="82" t="s">
        <v>251</v>
      </c>
      <c r="C56" s="82" t="s">
        <v>252</v>
      </c>
      <c r="D56" s="82" t="s">
        <v>253</v>
      </c>
      <c r="E56" s="82" t="s">
        <v>254</v>
      </c>
      <c r="F56" s="82" t="s">
        <v>251</v>
      </c>
      <c r="G56" s="82" t="s">
        <v>252</v>
      </c>
      <c r="H56" s="82" t="s">
        <v>253</v>
      </c>
      <c r="I56" s="82" t="s">
        <v>254</v>
      </c>
    </row>
    <row r="57" spans="1:9" s="82" customFormat="1" x14ac:dyDescent="0.2">
      <c r="A57" s="82" t="s">
        <v>255</v>
      </c>
      <c r="B57" s="82" t="s">
        <v>256</v>
      </c>
      <c r="C57" s="82" t="s">
        <v>257</v>
      </c>
      <c r="D57" s="82" t="s">
        <v>258</v>
      </c>
      <c r="E57" s="82" t="s">
        <v>259</v>
      </c>
      <c r="F57" s="82" t="s">
        <v>256</v>
      </c>
      <c r="G57" s="82" t="s">
        <v>257</v>
      </c>
      <c r="H57" s="82" t="s">
        <v>258</v>
      </c>
      <c r="I57" s="82" t="s">
        <v>259</v>
      </c>
    </row>
    <row r="58" spans="1:9" s="82" customFormat="1" x14ac:dyDescent="0.2">
      <c r="A58" s="82" t="s">
        <v>265</v>
      </c>
      <c r="B58" s="82" t="s">
        <v>261</v>
      </c>
      <c r="C58" s="82" t="s">
        <v>262</v>
      </c>
      <c r="D58" s="82" t="s">
        <v>263</v>
      </c>
      <c r="E58" s="82" t="s">
        <v>264</v>
      </c>
      <c r="F58" s="82" t="s">
        <v>261</v>
      </c>
      <c r="G58" s="82" t="s">
        <v>262</v>
      </c>
      <c r="H58" s="82" t="s">
        <v>263</v>
      </c>
      <c r="I58" s="82" t="s">
        <v>264</v>
      </c>
    </row>
    <row r="59" spans="1:9" s="82" customFormat="1" x14ac:dyDescent="0.2">
      <c r="A59" s="82" t="s">
        <v>260</v>
      </c>
      <c r="B59" s="82" t="s">
        <v>266</v>
      </c>
      <c r="C59" s="82" t="s">
        <v>267</v>
      </c>
      <c r="D59" s="82" t="s">
        <v>268</v>
      </c>
      <c r="E59" s="82" t="s">
        <v>269</v>
      </c>
      <c r="F59" s="82" t="s">
        <v>266</v>
      </c>
      <c r="G59" s="82" t="s">
        <v>267</v>
      </c>
      <c r="H59" s="82" t="s">
        <v>268</v>
      </c>
      <c r="I59" s="82" t="s">
        <v>269</v>
      </c>
    </row>
    <row r="60" spans="1:9" s="82" customFormat="1" x14ac:dyDescent="0.2">
      <c r="A60" s="82" t="s">
        <v>270</v>
      </c>
      <c r="B60" s="82" t="s">
        <v>271</v>
      </c>
      <c r="C60" s="82" t="s">
        <v>272</v>
      </c>
      <c r="D60" s="82" t="s">
        <v>273</v>
      </c>
      <c r="E60" s="82" t="s">
        <v>274</v>
      </c>
      <c r="F60" s="82" t="s">
        <v>271</v>
      </c>
      <c r="G60" s="82" t="s">
        <v>272</v>
      </c>
      <c r="H60" s="82" t="s">
        <v>273</v>
      </c>
      <c r="I60" s="82" t="s">
        <v>274</v>
      </c>
    </row>
    <row r="61" spans="1:9" s="82" customFormat="1" x14ac:dyDescent="0.2">
      <c r="A61" s="82" t="s">
        <v>275</v>
      </c>
      <c r="B61" s="82" t="s">
        <v>276</v>
      </c>
      <c r="C61" s="82" t="s">
        <v>155</v>
      </c>
      <c r="D61" s="82" t="s">
        <v>156</v>
      </c>
      <c r="E61" s="82" t="s">
        <v>277</v>
      </c>
      <c r="F61" s="82" t="s">
        <v>276</v>
      </c>
      <c r="G61" s="82" t="s">
        <v>155</v>
      </c>
      <c r="H61" s="82" t="s">
        <v>156</v>
      </c>
      <c r="I61" s="82" t="s">
        <v>277</v>
      </c>
    </row>
    <row r="62" spans="1:9" s="82" customFormat="1" x14ac:dyDescent="0.2">
      <c r="A62" s="82" t="s">
        <v>278</v>
      </c>
      <c r="B62" s="82" t="s">
        <v>279</v>
      </c>
      <c r="C62" s="82" t="s">
        <v>280</v>
      </c>
      <c r="D62" s="82" t="s">
        <v>281</v>
      </c>
      <c r="E62" s="82" t="s">
        <v>282</v>
      </c>
      <c r="F62" s="82" t="s">
        <v>279</v>
      </c>
      <c r="G62" s="82" t="s">
        <v>280</v>
      </c>
      <c r="H62" s="82" t="s">
        <v>281</v>
      </c>
      <c r="I62" s="82" t="s">
        <v>282</v>
      </c>
    </row>
    <row r="63" spans="1:9" s="82" customFormat="1" x14ac:dyDescent="0.2">
      <c r="A63" s="82" t="s">
        <v>3714</v>
      </c>
      <c r="B63" s="82" t="s">
        <v>3715</v>
      </c>
      <c r="C63" s="82" t="s">
        <v>3716</v>
      </c>
      <c r="D63" s="82" t="s">
        <v>3717</v>
      </c>
      <c r="E63" s="82" t="s">
        <v>3718</v>
      </c>
      <c r="F63" s="82" t="s">
        <v>3715</v>
      </c>
      <c r="G63" s="82" t="s">
        <v>3719</v>
      </c>
      <c r="H63" s="82" t="s">
        <v>3717</v>
      </c>
      <c r="I63" s="82" t="s">
        <v>3718</v>
      </c>
    </row>
    <row r="64" spans="1:9" s="82" customFormat="1" x14ac:dyDescent="0.2">
      <c r="A64" s="82" t="s">
        <v>3720</v>
      </c>
      <c r="B64" s="82" t="s">
        <v>3721</v>
      </c>
      <c r="C64" s="82" t="s">
        <v>3722</v>
      </c>
      <c r="D64" s="82" t="s">
        <v>3723</v>
      </c>
      <c r="E64" s="82" t="s">
        <v>3724</v>
      </c>
      <c r="F64" s="82" t="s">
        <v>3725</v>
      </c>
      <c r="G64" s="82" t="s">
        <v>3726</v>
      </c>
      <c r="H64" s="82" t="s">
        <v>3727</v>
      </c>
      <c r="I64" s="82" t="s">
        <v>3728</v>
      </c>
    </row>
    <row r="65" spans="1:9" s="82" customFormat="1" x14ac:dyDescent="0.2">
      <c r="A65" s="82" t="s">
        <v>3729</v>
      </c>
      <c r="B65" s="82" t="s">
        <v>3730</v>
      </c>
      <c r="C65" s="82" t="s">
        <v>3731</v>
      </c>
      <c r="D65" s="82" t="s">
        <v>3732</v>
      </c>
      <c r="E65" s="82" t="s">
        <v>3733</v>
      </c>
      <c r="F65" s="82" t="s">
        <v>3730</v>
      </c>
      <c r="G65" s="82" t="s">
        <v>3731</v>
      </c>
      <c r="H65" s="82" t="s">
        <v>3732</v>
      </c>
      <c r="I65" s="82" t="s">
        <v>3733</v>
      </c>
    </row>
    <row r="66" spans="1:9" s="82" customFormat="1" x14ac:dyDescent="0.2">
      <c r="A66" s="82" t="s">
        <v>3734</v>
      </c>
      <c r="B66" s="82" t="s">
        <v>3735</v>
      </c>
      <c r="C66" s="82" t="s">
        <v>3736</v>
      </c>
      <c r="D66" s="82" t="s">
        <v>3737</v>
      </c>
      <c r="E66" s="82" t="s">
        <v>3736</v>
      </c>
      <c r="F66" s="82" t="s">
        <v>3735</v>
      </c>
      <c r="G66" s="82" t="s">
        <v>3736</v>
      </c>
      <c r="H66" s="82" t="s">
        <v>3737</v>
      </c>
      <c r="I66" s="82" t="s">
        <v>3736</v>
      </c>
    </row>
    <row r="67" spans="1:9" s="82" customFormat="1" x14ac:dyDescent="0.2">
      <c r="A67" s="82" t="s">
        <v>3738</v>
      </c>
      <c r="B67" s="82" t="s">
        <v>3739</v>
      </c>
      <c r="C67" s="82" t="s">
        <v>3740</v>
      </c>
      <c r="D67" s="82" t="s">
        <v>3741</v>
      </c>
      <c r="E67" s="82" t="s">
        <v>3742</v>
      </c>
      <c r="F67" s="82" t="s">
        <v>3739</v>
      </c>
      <c r="G67" s="82" t="s">
        <v>3740</v>
      </c>
      <c r="H67" s="82" t="s">
        <v>3741</v>
      </c>
      <c r="I67" s="82" t="s">
        <v>3742</v>
      </c>
    </row>
    <row r="68" spans="1:9" s="82" customFormat="1" x14ac:dyDescent="0.2">
      <c r="A68" s="82" t="s">
        <v>3743</v>
      </c>
      <c r="B68" s="82" t="s">
        <v>3744</v>
      </c>
      <c r="C68" s="82" t="s">
        <v>3745</v>
      </c>
      <c r="D68" s="82" t="s">
        <v>3746</v>
      </c>
      <c r="E68" s="82" t="s">
        <v>3747</v>
      </c>
      <c r="F68" s="82" t="s">
        <v>3744</v>
      </c>
      <c r="G68" s="82" t="s">
        <v>3745</v>
      </c>
      <c r="H68" s="82" t="s">
        <v>3746</v>
      </c>
      <c r="I68" s="82" t="s">
        <v>3747</v>
      </c>
    </row>
    <row r="69" spans="1:9" s="82" customFormat="1" x14ac:dyDescent="0.2">
      <c r="A69" s="82" t="s">
        <v>283</v>
      </c>
      <c r="B69" s="82" t="s">
        <v>284</v>
      </c>
      <c r="C69" s="82" t="s">
        <v>285</v>
      </c>
      <c r="D69" s="82" t="s">
        <v>286</v>
      </c>
      <c r="E69" s="82" t="s">
        <v>287</v>
      </c>
      <c r="F69" s="82" t="s">
        <v>284</v>
      </c>
      <c r="G69" s="82" t="s">
        <v>285</v>
      </c>
      <c r="H69" s="82" t="s">
        <v>286</v>
      </c>
      <c r="I69" s="82" t="s">
        <v>287</v>
      </c>
    </row>
    <row r="70" spans="1:9" s="82" customFormat="1" x14ac:dyDescent="0.2">
      <c r="A70" s="82" t="s">
        <v>288</v>
      </c>
      <c r="B70" s="82" t="s">
        <v>289</v>
      </c>
      <c r="C70" s="82" t="s">
        <v>290</v>
      </c>
      <c r="D70" s="82" t="s">
        <v>291</v>
      </c>
      <c r="E70" s="82" t="s">
        <v>292</v>
      </c>
      <c r="F70" s="82" t="s">
        <v>289</v>
      </c>
      <c r="G70" s="82" t="s">
        <v>290</v>
      </c>
      <c r="H70" s="82" t="s">
        <v>291</v>
      </c>
      <c r="I70" s="82" t="s">
        <v>292</v>
      </c>
    </row>
    <row r="71" spans="1:9" s="122" customFormat="1" x14ac:dyDescent="0.2">
      <c r="A71" s="122" t="s">
        <v>5185</v>
      </c>
      <c r="B71" s="122" t="s">
        <v>293</v>
      </c>
      <c r="C71" s="122" t="s">
        <v>294</v>
      </c>
      <c r="D71" s="122" t="s">
        <v>295</v>
      </c>
      <c r="E71" s="122" t="s">
        <v>296</v>
      </c>
      <c r="F71" s="122" t="s">
        <v>293</v>
      </c>
      <c r="G71" s="122" t="s">
        <v>294</v>
      </c>
      <c r="H71" s="122" t="s">
        <v>295</v>
      </c>
      <c r="I71" s="122" t="s">
        <v>296</v>
      </c>
    </row>
    <row r="72" spans="1:9" s="82" customFormat="1" x14ac:dyDescent="0.2">
      <c r="A72" s="82" t="s">
        <v>297</v>
      </c>
      <c r="B72" s="82" t="s">
        <v>298</v>
      </c>
      <c r="C72" s="82" t="s">
        <v>299</v>
      </c>
      <c r="D72" s="82" t="s">
        <v>300</v>
      </c>
      <c r="E72" s="82" t="s">
        <v>301</v>
      </c>
      <c r="F72" s="82" t="s">
        <v>298</v>
      </c>
      <c r="G72" s="82" t="s">
        <v>299</v>
      </c>
      <c r="H72" s="82" t="s">
        <v>300</v>
      </c>
      <c r="I72" s="82" t="s">
        <v>301</v>
      </c>
    </row>
    <row r="73" spans="1:9" s="82" customFormat="1" x14ac:dyDescent="0.2">
      <c r="A73" s="82" t="s">
        <v>302</v>
      </c>
      <c r="B73" s="82" t="s">
        <v>303</v>
      </c>
      <c r="C73" s="82" t="s">
        <v>304</v>
      </c>
      <c r="D73" s="82" t="s">
        <v>305</v>
      </c>
      <c r="E73" s="82" t="s">
        <v>306</v>
      </c>
      <c r="F73" s="82" t="s">
        <v>303</v>
      </c>
      <c r="G73" s="82" t="s">
        <v>304</v>
      </c>
      <c r="H73" s="82" t="s">
        <v>305</v>
      </c>
      <c r="I73" s="82" t="s">
        <v>306</v>
      </c>
    </row>
    <row r="74" spans="1:9" s="82" customFormat="1" x14ac:dyDescent="0.2">
      <c r="A74" s="82" t="s">
        <v>3748</v>
      </c>
      <c r="B74" s="82" t="s">
        <v>3749</v>
      </c>
      <c r="C74" s="102" t="s">
        <v>3750</v>
      </c>
      <c r="D74" s="102" t="s">
        <v>3751</v>
      </c>
      <c r="E74" s="102" t="s">
        <v>3752</v>
      </c>
      <c r="F74" s="82" t="s">
        <v>3749</v>
      </c>
      <c r="G74" s="82" t="s">
        <v>3750</v>
      </c>
      <c r="H74" s="82" t="s">
        <v>3751</v>
      </c>
      <c r="I74" s="82" t="s">
        <v>3752</v>
      </c>
    </row>
    <row r="75" spans="1:9" s="82" customFormat="1" x14ac:dyDescent="0.2">
      <c r="A75" s="82" t="s">
        <v>307</v>
      </c>
      <c r="B75" s="82" t="s">
        <v>308</v>
      </c>
      <c r="C75" s="82" t="s">
        <v>309</v>
      </c>
      <c r="D75" s="82" t="s">
        <v>310</v>
      </c>
      <c r="E75" s="82" t="s">
        <v>311</v>
      </c>
      <c r="F75" s="82" t="s">
        <v>308</v>
      </c>
      <c r="G75" s="82" t="s">
        <v>309</v>
      </c>
      <c r="H75" s="82" t="s">
        <v>310</v>
      </c>
      <c r="I75" s="82" t="s">
        <v>311</v>
      </c>
    </row>
    <row r="76" spans="1:9" s="82" customFormat="1" x14ac:dyDescent="0.2">
      <c r="A76" s="82" t="s">
        <v>312</v>
      </c>
      <c r="B76" s="82" t="s">
        <v>313</v>
      </c>
      <c r="C76" s="82" t="s">
        <v>314</v>
      </c>
      <c r="D76" s="82" t="s">
        <v>315</v>
      </c>
      <c r="E76" s="82" t="s">
        <v>316</v>
      </c>
      <c r="F76" s="82" t="s">
        <v>3485</v>
      </c>
      <c r="G76" s="82" t="s">
        <v>3486</v>
      </c>
      <c r="H76" s="82" t="s">
        <v>3487</v>
      </c>
      <c r="I76" s="82" t="s">
        <v>311</v>
      </c>
    </row>
    <row r="77" spans="1:9" s="82" customFormat="1" x14ac:dyDescent="0.2">
      <c r="A77" s="82" t="s">
        <v>317</v>
      </c>
      <c r="B77" s="82" t="s">
        <v>318</v>
      </c>
      <c r="C77" s="82" t="s">
        <v>319</v>
      </c>
      <c r="D77" s="82" t="s">
        <v>320</v>
      </c>
      <c r="E77" s="82" t="s">
        <v>321</v>
      </c>
      <c r="F77" s="82" t="s">
        <v>318</v>
      </c>
      <c r="G77" s="82" t="s">
        <v>319</v>
      </c>
      <c r="H77" s="82" t="s">
        <v>320</v>
      </c>
      <c r="I77" s="82" t="s">
        <v>321</v>
      </c>
    </row>
    <row r="78" spans="1:9" s="82" customFormat="1" x14ac:dyDescent="0.2">
      <c r="A78" s="82" t="s">
        <v>3753</v>
      </c>
      <c r="B78" s="82" t="s">
        <v>3754</v>
      </c>
      <c r="C78" s="82" t="s">
        <v>3755</v>
      </c>
      <c r="D78" s="82" t="s">
        <v>3756</v>
      </c>
      <c r="E78" s="82" t="s">
        <v>3757</v>
      </c>
      <c r="F78" s="82" t="s">
        <v>3754</v>
      </c>
      <c r="G78" s="82" t="s">
        <v>3755</v>
      </c>
      <c r="H78" s="82" t="s">
        <v>3756</v>
      </c>
      <c r="I78" s="82" t="s">
        <v>3757</v>
      </c>
    </row>
    <row r="79" spans="1:9" s="82" customFormat="1" x14ac:dyDescent="0.2">
      <c r="A79" s="82" t="s">
        <v>3758</v>
      </c>
      <c r="B79" s="82" t="s">
        <v>3759</v>
      </c>
      <c r="C79" s="82" t="s">
        <v>3760</v>
      </c>
      <c r="D79" s="82" t="s">
        <v>3761</v>
      </c>
      <c r="E79" s="82" t="s">
        <v>3762</v>
      </c>
      <c r="F79" s="82" t="s">
        <v>3759</v>
      </c>
      <c r="G79" s="82" t="s">
        <v>3760</v>
      </c>
      <c r="H79" s="82" t="s">
        <v>3761</v>
      </c>
      <c r="I79" s="82" t="s">
        <v>3762</v>
      </c>
    </row>
    <row r="80" spans="1:9" s="82" customFormat="1" x14ac:dyDescent="0.2">
      <c r="A80" s="82" t="s">
        <v>3763</v>
      </c>
      <c r="B80" s="82" t="s">
        <v>3764</v>
      </c>
      <c r="C80" s="82" t="s">
        <v>3765</v>
      </c>
      <c r="D80" s="82" t="s">
        <v>3766</v>
      </c>
      <c r="E80" s="82" t="s">
        <v>3767</v>
      </c>
      <c r="F80" s="82" t="s">
        <v>3764</v>
      </c>
      <c r="G80" s="82" t="s">
        <v>3765</v>
      </c>
      <c r="H80" s="82" t="s">
        <v>3766</v>
      </c>
      <c r="I80" s="82" t="s">
        <v>3767</v>
      </c>
    </row>
    <row r="81" spans="1:9" s="82" customFormat="1" x14ac:dyDescent="0.2">
      <c r="A81" s="82" t="s">
        <v>3768</v>
      </c>
      <c r="B81" s="82" t="s">
        <v>3769</v>
      </c>
      <c r="C81" s="82" t="s">
        <v>3770</v>
      </c>
      <c r="D81" s="82" t="s">
        <v>3771</v>
      </c>
      <c r="E81" s="82" t="s">
        <v>3772</v>
      </c>
      <c r="F81" s="82" t="s">
        <v>3769</v>
      </c>
      <c r="G81" s="82" t="s">
        <v>3770</v>
      </c>
      <c r="H81" s="82" t="s">
        <v>3771</v>
      </c>
      <c r="I81" s="82" t="s">
        <v>3772</v>
      </c>
    </row>
    <row r="82" spans="1:9" s="82" customFormat="1" x14ac:dyDescent="0.2">
      <c r="A82" s="82" t="s">
        <v>3773</v>
      </c>
      <c r="B82" s="82" t="s">
        <v>3774</v>
      </c>
      <c r="C82" s="82" t="s">
        <v>3775</v>
      </c>
      <c r="D82" s="82" t="s">
        <v>3776</v>
      </c>
      <c r="E82" s="82" t="s">
        <v>3777</v>
      </c>
      <c r="F82" s="82" t="s">
        <v>3778</v>
      </c>
      <c r="G82" s="82" t="s">
        <v>3779</v>
      </c>
      <c r="H82" s="82" t="s">
        <v>3780</v>
      </c>
      <c r="I82" s="82" t="s">
        <v>3779</v>
      </c>
    </row>
    <row r="83" spans="1:9" s="82" customFormat="1" x14ac:dyDescent="0.2">
      <c r="A83" s="82" t="s">
        <v>3781</v>
      </c>
      <c r="B83" s="82" t="s">
        <v>3782</v>
      </c>
      <c r="C83" s="82" t="s">
        <v>3783</v>
      </c>
      <c r="D83" s="82" t="s">
        <v>3784</v>
      </c>
      <c r="E83" s="82" t="s">
        <v>3785</v>
      </c>
      <c r="F83" s="82" t="s">
        <v>3782</v>
      </c>
      <c r="G83" s="82" t="s">
        <v>3783</v>
      </c>
      <c r="H83" s="82" t="s">
        <v>3784</v>
      </c>
      <c r="I83" s="82" t="s">
        <v>3785</v>
      </c>
    </row>
    <row r="84" spans="1:9" s="103" customFormat="1" ht="12.6" customHeight="1" x14ac:dyDescent="0.2">
      <c r="A84" s="103" t="s">
        <v>3786</v>
      </c>
      <c r="B84" s="82" t="s">
        <v>3787</v>
      </c>
      <c r="C84" s="82" t="s">
        <v>3788</v>
      </c>
      <c r="D84" s="82" t="s">
        <v>3789</v>
      </c>
      <c r="E84" s="103" t="s">
        <v>3790</v>
      </c>
      <c r="F84" s="82" t="s">
        <v>3787</v>
      </c>
      <c r="G84" s="103" t="s">
        <v>3788</v>
      </c>
      <c r="H84" s="103" t="s">
        <v>3789</v>
      </c>
      <c r="I84" s="103" t="s">
        <v>3790</v>
      </c>
    </row>
    <row r="85" spans="1:9" s="82" customFormat="1" x14ac:dyDescent="0.2">
      <c r="A85" s="82" t="s">
        <v>3791</v>
      </c>
      <c r="B85" s="82" t="s">
        <v>3792</v>
      </c>
      <c r="C85" s="82" t="s">
        <v>3793</v>
      </c>
      <c r="D85" s="82" t="s">
        <v>3794</v>
      </c>
      <c r="E85" s="82" t="s">
        <v>3792</v>
      </c>
      <c r="F85" s="82" t="s">
        <v>3792</v>
      </c>
      <c r="G85" s="82" t="s">
        <v>3793</v>
      </c>
      <c r="H85" s="82" t="s">
        <v>3794</v>
      </c>
      <c r="I85" s="82" t="s">
        <v>3792</v>
      </c>
    </row>
    <row r="86" spans="1:9" s="82" customFormat="1" x14ac:dyDescent="0.2">
      <c r="A86" s="82" t="s">
        <v>3795</v>
      </c>
      <c r="B86" s="82" t="s">
        <v>3796</v>
      </c>
      <c r="C86" s="82" t="s">
        <v>3797</v>
      </c>
      <c r="D86" s="82" t="s">
        <v>3798</v>
      </c>
      <c r="E86" s="82" t="s">
        <v>3799</v>
      </c>
      <c r="F86" s="82" t="s">
        <v>3796</v>
      </c>
      <c r="G86" s="82" t="s">
        <v>3797</v>
      </c>
      <c r="H86" s="82" t="s">
        <v>3798</v>
      </c>
      <c r="I86" s="82" t="s">
        <v>3799</v>
      </c>
    </row>
    <row r="87" spans="1:9" s="82" customFormat="1" x14ac:dyDescent="0.2">
      <c r="A87" s="82" t="s">
        <v>3800</v>
      </c>
      <c r="B87" s="82" t="s">
        <v>3801</v>
      </c>
      <c r="C87" s="82" t="s">
        <v>3802</v>
      </c>
      <c r="D87" s="82" t="s">
        <v>3803</v>
      </c>
      <c r="E87" s="82" t="s">
        <v>3804</v>
      </c>
      <c r="F87" s="82" t="s">
        <v>3805</v>
      </c>
      <c r="G87" s="82" t="s">
        <v>3806</v>
      </c>
      <c r="H87" s="82" t="s">
        <v>3807</v>
      </c>
      <c r="I87" s="82" t="s">
        <v>3804</v>
      </c>
    </row>
    <row r="88" spans="1:9" s="82" customFormat="1" x14ac:dyDescent="0.2">
      <c r="A88" s="82" t="s">
        <v>3808</v>
      </c>
      <c r="B88" s="82" t="s">
        <v>3809</v>
      </c>
      <c r="C88" s="82" t="s">
        <v>3810</v>
      </c>
      <c r="D88" s="82" t="s">
        <v>3811</v>
      </c>
      <c r="E88" s="82" t="s">
        <v>3812</v>
      </c>
      <c r="F88" s="82" t="s">
        <v>3809</v>
      </c>
      <c r="G88" s="82" t="s">
        <v>3810</v>
      </c>
      <c r="H88" s="82" t="s">
        <v>3811</v>
      </c>
      <c r="I88" s="82" t="s">
        <v>3812</v>
      </c>
    </row>
    <row r="89" spans="1:9" s="82" customFormat="1" x14ac:dyDescent="0.2">
      <c r="A89" s="82" t="s">
        <v>322</v>
      </c>
      <c r="B89" s="82" t="s">
        <v>323</v>
      </c>
      <c r="C89" s="82" t="s">
        <v>324</v>
      </c>
      <c r="D89" s="82" t="s">
        <v>325</v>
      </c>
      <c r="E89" s="82" t="s">
        <v>326</v>
      </c>
      <c r="F89" s="82" t="s">
        <v>323</v>
      </c>
      <c r="G89" s="82" t="s">
        <v>324</v>
      </c>
      <c r="H89" s="82" t="s">
        <v>325</v>
      </c>
      <c r="I89" s="82" t="s">
        <v>326</v>
      </c>
    </row>
    <row r="90" spans="1:9" s="82" customFormat="1" x14ac:dyDescent="0.2">
      <c r="A90" s="82" t="s">
        <v>327</v>
      </c>
      <c r="B90" s="82" t="s">
        <v>328</v>
      </c>
      <c r="C90" s="82" t="s">
        <v>329</v>
      </c>
      <c r="D90" s="82" t="s">
        <v>330</v>
      </c>
      <c r="E90" s="82" t="s">
        <v>331</v>
      </c>
      <c r="F90" s="82" t="s">
        <v>328</v>
      </c>
      <c r="G90" s="82" t="s">
        <v>329</v>
      </c>
      <c r="H90" s="82" t="s">
        <v>330</v>
      </c>
      <c r="I90" s="82" t="s">
        <v>331</v>
      </c>
    </row>
    <row r="91" spans="1:9" s="82" customFormat="1" x14ac:dyDescent="0.2">
      <c r="A91" s="82" t="s">
        <v>3813</v>
      </c>
      <c r="B91" s="82" t="s">
        <v>3814</v>
      </c>
      <c r="C91" s="82" t="s">
        <v>3815</v>
      </c>
      <c r="D91" s="82" t="s">
        <v>3816</v>
      </c>
      <c r="E91" s="82" t="s">
        <v>3815</v>
      </c>
      <c r="F91" s="82" t="s">
        <v>3814</v>
      </c>
      <c r="G91" s="82" t="s">
        <v>3815</v>
      </c>
      <c r="H91" s="82" t="s">
        <v>3816</v>
      </c>
      <c r="I91" s="82" t="s">
        <v>3815</v>
      </c>
    </row>
    <row r="92" spans="1:9" s="82" customFormat="1" x14ac:dyDescent="0.2">
      <c r="A92" s="82" t="s">
        <v>3817</v>
      </c>
      <c r="B92" s="82" t="s">
        <v>3818</v>
      </c>
      <c r="C92" s="82" t="s">
        <v>3819</v>
      </c>
      <c r="D92" s="82" t="s">
        <v>3819</v>
      </c>
      <c r="E92" s="82" t="s">
        <v>3819</v>
      </c>
      <c r="F92" s="82" t="s">
        <v>3818</v>
      </c>
      <c r="G92" s="82" t="s">
        <v>3819</v>
      </c>
      <c r="H92" s="82" t="s">
        <v>3819</v>
      </c>
      <c r="I92" s="82" t="s">
        <v>3819</v>
      </c>
    </row>
    <row r="93" spans="1:9" s="82" customFormat="1" x14ac:dyDescent="0.2">
      <c r="A93" s="82" t="s">
        <v>3820</v>
      </c>
      <c r="B93" s="82" t="s">
        <v>3821</v>
      </c>
      <c r="C93" s="82" t="s">
        <v>3822</v>
      </c>
      <c r="D93" s="82" t="s">
        <v>3823</v>
      </c>
      <c r="E93" s="82" t="s">
        <v>3824</v>
      </c>
      <c r="F93" s="82" t="s">
        <v>3821</v>
      </c>
      <c r="G93" s="82" t="s">
        <v>3822</v>
      </c>
      <c r="H93" s="82" t="s">
        <v>3823</v>
      </c>
      <c r="I93" s="82" t="s">
        <v>3824</v>
      </c>
    </row>
    <row r="94" spans="1:9" s="82" customFormat="1" x14ac:dyDescent="0.2">
      <c r="A94" s="82" t="s">
        <v>332</v>
      </c>
      <c r="B94" s="82" t="s">
        <v>333</v>
      </c>
      <c r="C94" s="82" t="s">
        <v>334</v>
      </c>
      <c r="D94" s="82" t="s">
        <v>335</v>
      </c>
      <c r="E94" s="82" t="s">
        <v>336</v>
      </c>
      <c r="F94" s="82" t="s">
        <v>333</v>
      </c>
      <c r="G94" s="82" t="s">
        <v>334</v>
      </c>
      <c r="H94" s="82" t="s">
        <v>335</v>
      </c>
      <c r="I94" s="82" t="s">
        <v>336</v>
      </c>
    </row>
    <row r="95" spans="1:9" s="82" customFormat="1" x14ac:dyDescent="0.2">
      <c r="A95" s="82" t="s">
        <v>3825</v>
      </c>
      <c r="B95" s="82" t="s">
        <v>3826</v>
      </c>
      <c r="C95" s="82" t="s">
        <v>3826</v>
      </c>
      <c r="D95" s="82" t="s">
        <v>3826</v>
      </c>
      <c r="E95" s="82" t="s">
        <v>3826</v>
      </c>
      <c r="F95" s="82" t="s">
        <v>3826</v>
      </c>
      <c r="G95" s="82" t="s">
        <v>3826</v>
      </c>
      <c r="H95" s="82" t="s">
        <v>3826</v>
      </c>
      <c r="I95" s="82" t="s">
        <v>3826</v>
      </c>
    </row>
    <row r="96" spans="1:9" s="82" customFormat="1" x14ac:dyDescent="0.2">
      <c r="A96" s="82" t="s">
        <v>3827</v>
      </c>
      <c r="B96" s="82" t="s">
        <v>3828</v>
      </c>
      <c r="C96" s="82" t="s">
        <v>3828</v>
      </c>
      <c r="D96" s="82" t="s">
        <v>3828</v>
      </c>
      <c r="E96" s="82" t="s">
        <v>3828</v>
      </c>
      <c r="F96" s="82" t="s">
        <v>3828</v>
      </c>
      <c r="G96" s="82" t="s">
        <v>3828</v>
      </c>
      <c r="H96" s="82" t="s">
        <v>3828</v>
      </c>
      <c r="I96" s="82" t="s">
        <v>3828</v>
      </c>
    </row>
    <row r="97" spans="1:9" s="82" customFormat="1" x14ac:dyDescent="0.2">
      <c r="A97" s="82" t="s">
        <v>3829</v>
      </c>
      <c r="B97" s="82" t="s">
        <v>3830</v>
      </c>
      <c r="C97" s="82" t="s">
        <v>3831</v>
      </c>
      <c r="D97" s="82" t="s">
        <v>3832</v>
      </c>
      <c r="E97" s="82" t="s">
        <v>3833</v>
      </c>
      <c r="F97" s="82" t="s">
        <v>3830</v>
      </c>
      <c r="G97" s="82" t="s">
        <v>3831</v>
      </c>
      <c r="H97" s="82" t="s">
        <v>3832</v>
      </c>
      <c r="I97" s="82" t="s">
        <v>3833</v>
      </c>
    </row>
    <row r="98" spans="1:9" s="82" customFormat="1" x14ac:dyDescent="0.2">
      <c r="A98" s="82" t="s">
        <v>3834</v>
      </c>
      <c r="B98" s="82" t="s">
        <v>3835</v>
      </c>
      <c r="C98" s="82" t="s">
        <v>3836</v>
      </c>
      <c r="D98" s="82" t="s">
        <v>3837</v>
      </c>
      <c r="E98" s="82" t="s">
        <v>3838</v>
      </c>
      <c r="F98" s="82" t="s">
        <v>3835</v>
      </c>
      <c r="G98" s="82" t="s">
        <v>3836</v>
      </c>
      <c r="H98" s="82" t="s">
        <v>3837</v>
      </c>
      <c r="I98" s="82" t="s">
        <v>3838</v>
      </c>
    </row>
    <row r="99" spans="1:9" s="82" customFormat="1" x14ac:dyDescent="0.2">
      <c r="A99" s="82" t="s">
        <v>337</v>
      </c>
      <c r="B99" s="82" t="s">
        <v>338</v>
      </c>
      <c r="C99" s="82" t="s">
        <v>339</v>
      </c>
      <c r="D99" s="82" t="s">
        <v>340</v>
      </c>
      <c r="E99" s="82" t="s">
        <v>341</v>
      </c>
      <c r="F99" s="82" t="s">
        <v>338</v>
      </c>
      <c r="G99" s="82" t="s">
        <v>339</v>
      </c>
      <c r="H99" s="82" t="s">
        <v>340</v>
      </c>
      <c r="I99" s="82" t="s">
        <v>341</v>
      </c>
    </row>
    <row r="100" spans="1:9" s="82" customFormat="1" x14ac:dyDescent="0.2">
      <c r="A100" s="82" t="s">
        <v>342</v>
      </c>
      <c r="B100" s="82" t="s">
        <v>343</v>
      </c>
      <c r="C100" s="82" t="s">
        <v>344</v>
      </c>
      <c r="D100" s="82" t="s">
        <v>345</v>
      </c>
      <c r="E100" s="82" t="s">
        <v>346</v>
      </c>
      <c r="F100" s="82" t="s">
        <v>343</v>
      </c>
      <c r="G100" s="82" t="s">
        <v>344</v>
      </c>
      <c r="H100" s="82" t="s">
        <v>345</v>
      </c>
      <c r="I100" s="82" t="s">
        <v>346</v>
      </c>
    </row>
    <row r="101" spans="1:9" s="82" customFormat="1" x14ac:dyDescent="0.2">
      <c r="A101" s="82" t="s">
        <v>3839</v>
      </c>
      <c r="B101" s="82" t="s">
        <v>3840</v>
      </c>
      <c r="C101" s="104" t="s">
        <v>3841</v>
      </c>
      <c r="D101" s="104" t="s">
        <v>3842</v>
      </c>
      <c r="E101" s="104" t="s">
        <v>3843</v>
      </c>
      <c r="F101" s="82" t="s">
        <v>3840</v>
      </c>
      <c r="G101" s="104" t="s">
        <v>3841</v>
      </c>
      <c r="H101" s="104" t="s">
        <v>3842</v>
      </c>
      <c r="I101" s="104" t="s">
        <v>3843</v>
      </c>
    </row>
    <row r="102" spans="1:9" s="82" customFormat="1" x14ac:dyDescent="0.2">
      <c r="A102" s="82" t="s">
        <v>347</v>
      </c>
      <c r="B102" s="82" t="s">
        <v>348</v>
      </c>
      <c r="C102" s="82" t="s">
        <v>349</v>
      </c>
      <c r="D102" s="82" t="s">
        <v>350</v>
      </c>
      <c r="E102" s="82" t="s">
        <v>351</v>
      </c>
      <c r="F102" s="82" t="s">
        <v>348</v>
      </c>
      <c r="G102" s="82" t="s">
        <v>349</v>
      </c>
      <c r="H102" s="82" t="s">
        <v>350</v>
      </c>
      <c r="I102" s="82" t="s">
        <v>351</v>
      </c>
    </row>
    <row r="103" spans="1:9" s="82" customFormat="1" x14ac:dyDescent="0.2">
      <c r="A103" s="82" t="s">
        <v>352</v>
      </c>
      <c r="B103" s="82" t="s">
        <v>353</v>
      </c>
      <c r="C103" s="82" t="s">
        <v>354</v>
      </c>
      <c r="D103" s="82" t="s">
        <v>355</v>
      </c>
      <c r="E103" s="82" t="s">
        <v>356</v>
      </c>
      <c r="F103" s="82" t="s">
        <v>353</v>
      </c>
      <c r="G103" s="82" t="s">
        <v>354</v>
      </c>
      <c r="H103" s="82" t="s">
        <v>355</v>
      </c>
      <c r="I103" s="82" t="s">
        <v>356</v>
      </c>
    </row>
    <row r="104" spans="1:9" s="82" customFormat="1" x14ac:dyDescent="0.2">
      <c r="A104" s="82" t="s">
        <v>357</v>
      </c>
      <c r="B104" s="82" t="s">
        <v>358</v>
      </c>
      <c r="C104" s="82" t="s">
        <v>359</v>
      </c>
      <c r="D104" s="82" t="s">
        <v>360</v>
      </c>
      <c r="E104" s="82" t="s">
        <v>5128</v>
      </c>
      <c r="F104" s="82" t="s">
        <v>358</v>
      </c>
      <c r="G104" s="82" t="s">
        <v>359</v>
      </c>
      <c r="H104" s="82" t="s">
        <v>360</v>
      </c>
      <c r="I104" s="82" t="s">
        <v>5128</v>
      </c>
    </row>
    <row r="105" spans="1:9" s="82" customFormat="1" x14ac:dyDescent="0.2">
      <c r="A105" s="82" t="s">
        <v>362</v>
      </c>
      <c r="B105" s="82" t="s">
        <v>363</v>
      </c>
      <c r="C105" s="82" t="s">
        <v>364</v>
      </c>
      <c r="D105" s="82" t="s">
        <v>365</v>
      </c>
      <c r="E105" s="82" t="s">
        <v>366</v>
      </c>
      <c r="F105" s="82" t="s">
        <v>363</v>
      </c>
      <c r="G105" s="82" t="s">
        <v>364</v>
      </c>
      <c r="H105" s="82" t="s">
        <v>365</v>
      </c>
      <c r="I105" s="82" t="s">
        <v>366</v>
      </c>
    </row>
    <row r="106" spans="1:9" s="82" customFormat="1" x14ac:dyDescent="0.2">
      <c r="A106" s="82" t="s">
        <v>367</v>
      </c>
      <c r="B106" s="82" t="s">
        <v>368</v>
      </c>
      <c r="C106" s="82" t="s">
        <v>369</v>
      </c>
      <c r="D106" s="82" t="s">
        <v>370</v>
      </c>
      <c r="E106" s="82" t="s">
        <v>371</v>
      </c>
      <c r="F106" s="82" t="s">
        <v>368</v>
      </c>
      <c r="G106" s="82" t="s">
        <v>369</v>
      </c>
      <c r="H106" s="82" t="s">
        <v>370</v>
      </c>
      <c r="I106" s="82" t="s">
        <v>371</v>
      </c>
    </row>
    <row r="107" spans="1:9" s="82" customFormat="1" x14ac:dyDescent="0.2">
      <c r="A107" s="82" t="s">
        <v>3844</v>
      </c>
      <c r="B107" s="82" t="s">
        <v>3845</v>
      </c>
      <c r="C107" s="82" t="s">
        <v>3846</v>
      </c>
      <c r="D107" s="82" t="s">
        <v>3847</v>
      </c>
      <c r="E107" s="82" t="s">
        <v>3848</v>
      </c>
      <c r="F107" s="82" t="s">
        <v>3845</v>
      </c>
      <c r="G107" s="82" t="s">
        <v>3846</v>
      </c>
      <c r="H107" s="82" t="s">
        <v>3847</v>
      </c>
      <c r="I107" s="82" t="s">
        <v>3848</v>
      </c>
    </row>
    <row r="108" spans="1:9" s="82" customFormat="1" x14ac:dyDescent="0.2">
      <c r="A108" s="82" t="s">
        <v>3849</v>
      </c>
      <c r="B108" s="82" t="s">
        <v>3850</v>
      </c>
      <c r="C108" s="82" t="s">
        <v>3851</v>
      </c>
      <c r="D108" s="82" t="s">
        <v>3852</v>
      </c>
      <c r="E108" s="82" t="s">
        <v>3853</v>
      </c>
      <c r="F108" s="82" t="s">
        <v>3850</v>
      </c>
      <c r="G108" s="82" t="s">
        <v>3851</v>
      </c>
      <c r="H108" s="82" t="s">
        <v>3852</v>
      </c>
      <c r="I108" s="82" t="s">
        <v>3853</v>
      </c>
    </row>
    <row r="109" spans="1:9" s="82" customFormat="1" x14ac:dyDescent="0.2">
      <c r="A109" s="82" t="s">
        <v>3854</v>
      </c>
      <c r="B109" s="82" t="s">
        <v>3855</v>
      </c>
      <c r="C109" s="82" t="s">
        <v>3856</v>
      </c>
      <c r="D109" s="82" t="s">
        <v>3857</v>
      </c>
      <c r="E109" s="82" t="s">
        <v>3858</v>
      </c>
      <c r="F109" s="82" t="s">
        <v>3855</v>
      </c>
      <c r="G109" s="82" t="s">
        <v>3856</v>
      </c>
      <c r="H109" s="82" t="s">
        <v>3857</v>
      </c>
      <c r="I109" s="82" t="s">
        <v>3858</v>
      </c>
    </row>
    <row r="110" spans="1:9" s="82" customFormat="1" x14ac:dyDescent="0.2">
      <c r="A110" s="82" t="s">
        <v>3859</v>
      </c>
      <c r="B110" s="82" t="s">
        <v>3860</v>
      </c>
      <c r="C110" s="82" t="s">
        <v>3861</v>
      </c>
      <c r="D110" s="82" t="s">
        <v>3862</v>
      </c>
      <c r="E110" s="82" t="s">
        <v>3863</v>
      </c>
      <c r="F110" s="82" t="s">
        <v>3860</v>
      </c>
      <c r="G110" s="82" t="s">
        <v>3861</v>
      </c>
      <c r="H110" s="82" t="s">
        <v>3862</v>
      </c>
      <c r="I110" s="82" t="s">
        <v>3863</v>
      </c>
    </row>
    <row r="111" spans="1:9" s="82" customFormat="1" x14ac:dyDescent="0.2">
      <c r="A111" s="82" t="s">
        <v>372</v>
      </c>
      <c r="B111" s="82" t="s">
        <v>373</v>
      </c>
      <c r="C111" s="82" t="s">
        <v>374</v>
      </c>
      <c r="D111" s="82" t="s">
        <v>375</v>
      </c>
      <c r="E111" s="82" t="s">
        <v>376</v>
      </c>
      <c r="F111" s="82" t="s">
        <v>373</v>
      </c>
      <c r="G111" s="82" t="s">
        <v>374</v>
      </c>
      <c r="H111" s="82" t="s">
        <v>375</v>
      </c>
      <c r="I111" s="82" t="s">
        <v>376</v>
      </c>
    </row>
    <row r="112" spans="1:9" s="82" customFormat="1" x14ac:dyDescent="0.2">
      <c r="A112" s="82" t="s">
        <v>377</v>
      </c>
      <c r="B112" s="82" t="s">
        <v>378</v>
      </c>
      <c r="C112" s="82" t="s">
        <v>379</v>
      </c>
      <c r="D112" s="82" t="s">
        <v>380</v>
      </c>
      <c r="E112" s="82" t="s">
        <v>361</v>
      </c>
      <c r="F112" s="82" t="s">
        <v>378</v>
      </c>
      <c r="G112" s="82" t="s">
        <v>379</v>
      </c>
      <c r="H112" s="82" t="s">
        <v>380</v>
      </c>
      <c r="I112" s="82" t="s">
        <v>361</v>
      </c>
    </row>
    <row r="113" spans="1:9" s="82" customFormat="1" x14ac:dyDescent="0.2">
      <c r="A113" s="82" t="s">
        <v>381</v>
      </c>
      <c r="B113" s="82" t="s">
        <v>382</v>
      </c>
      <c r="C113" s="82" t="s">
        <v>383</v>
      </c>
      <c r="D113" s="82" t="s">
        <v>384</v>
      </c>
      <c r="E113" s="82" t="s">
        <v>385</v>
      </c>
      <c r="F113" s="82" t="s">
        <v>382</v>
      </c>
      <c r="G113" s="82" t="s">
        <v>383</v>
      </c>
      <c r="H113" s="82" t="s">
        <v>384</v>
      </c>
      <c r="I113" s="82" t="s">
        <v>5129</v>
      </c>
    </row>
    <row r="114" spans="1:9" s="82" customFormat="1" x14ac:dyDescent="0.2">
      <c r="A114" s="82" t="s">
        <v>3488</v>
      </c>
      <c r="B114" s="82" t="s">
        <v>1821</v>
      </c>
      <c r="C114" s="82" t="s">
        <v>1822</v>
      </c>
      <c r="D114" s="82" t="s">
        <v>1823</v>
      </c>
      <c r="E114" s="82" t="s">
        <v>1824</v>
      </c>
      <c r="F114" s="82" t="s">
        <v>5135</v>
      </c>
      <c r="G114" s="82" t="s">
        <v>5136</v>
      </c>
      <c r="H114" s="82" t="s">
        <v>5137</v>
      </c>
      <c r="I114" s="82" t="s">
        <v>5138</v>
      </c>
    </row>
    <row r="115" spans="1:9" s="82" customFormat="1" x14ac:dyDescent="0.2">
      <c r="A115" s="82" t="s">
        <v>3864</v>
      </c>
      <c r="B115" s="82" t="s">
        <v>3865</v>
      </c>
      <c r="C115" s="82" t="s">
        <v>3866</v>
      </c>
      <c r="D115" s="82" t="s">
        <v>3867</v>
      </c>
      <c r="E115" s="82" t="s">
        <v>3868</v>
      </c>
      <c r="F115" s="82" t="s">
        <v>3865</v>
      </c>
      <c r="G115" s="82" t="s">
        <v>3866</v>
      </c>
      <c r="H115" s="82" t="s">
        <v>3867</v>
      </c>
      <c r="I115" s="82" t="s">
        <v>3868</v>
      </c>
    </row>
    <row r="116" spans="1:9" s="82" customFormat="1" x14ac:dyDescent="0.2">
      <c r="A116" s="82" t="s">
        <v>3869</v>
      </c>
      <c r="B116" s="82" t="s">
        <v>3870</v>
      </c>
      <c r="C116" s="82" t="s">
        <v>3871</v>
      </c>
      <c r="D116" s="82" t="s">
        <v>3872</v>
      </c>
      <c r="E116" s="82" t="s">
        <v>3873</v>
      </c>
      <c r="F116" s="82" t="s">
        <v>3870</v>
      </c>
      <c r="G116" s="82" t="s">
        <v>3871</v>
      </c>
      <c r="H116" s="82" t="s">
        <v>3872</v>
      </c>
      <c r="I116" s="82" t="s">
        <v>3873</v>
      </c>
    </row>
    <row r="117" spans="1:9" s="82" customFormat="1" x14ac:dyDescent="0.2">
      <c r="A117" s="82" t="s">
        <v>3874</v>
      </c>
      <c r="B117" s="82" t="s">
        <v>3875</v>
      </c>
      <c r="C117" s="82" t="s">
        <v>3876</v>
      </c>
      <c r="D117" s="82" t="s">
        <v>3877</v>
      </c>
      <c r="E117" s="82" t="s">
        <v>3878</v>
      </c>
      <c r="F117" s="82" t="s">
        <v>3875</v>
      </c>
      <c r="G117" s="82" t="s">
        <v>3876</v>
      </c>
      <c r="H117" s="82" t="s">
        <v>3877</v>
      </c>
      <c r="I117" s="82" t="s">
        <v>3878</v>
      </c>
    </row>
    <row r="118" spans="1:9" s="82" customFormat="1" x14ac:dyDescent="0.2">
      <c r="A118" s="82" t="s">
        <v>3489</v>
      </c>
      <c r="B118" s="82" t="s">
        <v>1826</v>
      </c>
      <c r="C118" s="82" t="s">
        <v>1827</v>
      </c>
      <c r="D118" s="82" t="s">
        <v>1828</v>
      </c>
      <c r="E118" s="82" t="s">
        <v>1829</v>
      </c>
      <c r="F118" s="82" t="s">
        <v>1826</v>
      </c>
      <c r="G118" s="82" t="s">
        <v>1827</v>
      </c>
      <c r="H118" s="82" t="s">
        <v>1828</v>
      </c>
      <c r="I118" s="82" t="s">
        <v>1829</v>
      </c>
    </row>
    <row r="119" spans="1:9" s="82" customFormat="1" x14ac:dyDescent="0.2">
      <c r="A119" s="82" t="s">
        <v>3490</v>
      </c>
      <c r="B119" s="82" t="s">
        <v>1830</v>
      </c>
      <c r="C119" s="82" t="s">
        <v>1831</v>
      </c>
      <c r="D119" s="82" t="s">
        <v>1832</v>
      </c>
      <c r="E119" s="82" t="s">
        <v>1833</v>
      </c>
      <c r="F119" s="82" t="s">
        <v>1830</v>
      </c>
      <c r="G119" s="82" t="s">
        <v>1831</v>
      </c>
      <c r="H119" s="82" t="s">
        <v>1832</v>
      </c>
      <c r="I119" s="82" t="s">
        <v>5130</v>
      </c>
    </row>
    <row r="120" spans="1:9" s="82" customFormat="1" x14ac:dyDescent="0.2">
      <c r="A120" s="82" t="s">
        <v>386</v>
      </c>
      <c r="B120" s="82" t="s">
        <v>387</v>
      </c>
      <c r="C120" s="82" t="s">
        <v>388</v>
      </c>
      <c r="D120" s="82" t="s">
        <v>389</v>
      </c>
      <c r="E120" s="82" t="s">
        <v>390</v>
      </c>
      <c r="F120" s="82" t="s">
        <v>387</v>
      </c>
      <c r="G120" s="82" t="s">
        <v>388</v>
      </c>
      <c r="H120" s="82" t="s">
        <v>389</v>
      </c>
      <c r="I120" s="82" t="s">
        <v>5090</v>
      </c>
    </row>
    <row r="121" spans="1:9" s="82" customFormat="1" x14ac:dyDescent="0.2">
      <c r="A121" s="82" t="s">
        <v>391</v>
      </c>
      <c r="B121" s="82" t="s">
        <v>392</v>
      </c>
      <c r="C121" s="82" t="s">
        <v>393</v>
      </c>
      <c r="D121" s="82" t="s">
        <v>394</v>
      </c>
      <c r="E121" s="82" t="s">
        <v>395</v>
      </c>
      <c r="F121" s="82" t="s">
        <v>392</v>
      </c>
      <c r="G121" s="82" t="s">
        <v>393</v>
      </c>
      <c r="H121" s="82" t="s">
        <v>394</v>
      </c>
      <c r="I121" s="82" t="s">
        <v>395</v>
      </c>
    </row>
    <row r="122" spans="1:9" s="82" customFormat="1" x14ac:dyDescent="0.2">
      <c r="A122" s="82" t="s">
        <v>396</v>
      </c>
      <c r="B122" s="82" t="s">
        <v>397</v>
      </c>
      <c r="C122" s="82" t="s">
        <v>398</v>
      </c>
      <c r="D122" s="82" t="s">
        <v>399</v>
      </c>
      <c r="E122" s="82" t="s">
        <v>400</v>
      </c>
      <c r="F122" s="82" t="s">
        <v>5139</v>
      </c>
      <c r="G122" s="82" t="s">
        <v>5140</v>
      </c>
      <c r="H122" s="82" t="s">
        <v>5141</v>
      </c>
      <c r="I122" s="82" t="s">
        <v>5142</v>
      </c>
    </row>
    <row r="123" spans="1:9" s="82" customFormat="1" x14ac:dyDescent="0.2">
      <c r="A123" s="82" t="s">
        <v>401</v>
      </c>
      <c r="B123" s="82" t="s">
        <v>402</v>
      </c>
      <c r="C123" s="82" t="s">
        <v>403</v>
      </c>
      <c r="D123" s="82" t="s">
        <v>404</v>
      </c>
      <c r="E123" s="82" t="s">
        <v>405</v>
      </c>
      <c r="F123" s="82" t="s">
        <v>402</v>
      </c>
      <c r="G123" s="82" t="s">
        <v>403</v>
      </c>
      <c r="H123" s="82" t="s">
        <v>404</v>
      </c>
      <c r="I123" s="82" t="s">
        <v>405</v>
      </c>
    </row>
    <row r="124" spans="1:9" s="82" customFormat="1" x14ac:dyDescent="0.2">
      <c r="A124" s="82" t="s">
        <v>406</v>
      </c>
      <c r="B124" s="82" t="s">
        <v>407</v>
      </c>
      <c r="C124" s="82" t="s">
        <v>408</v>
      </c>
      <c r="D124" s="82" t="s">
        <v>409</v>
      </c>
      <c r="E124" s="82" t="s">
        <v>410</v>
      </c>
      <c r="F124" s="82" t="s">
        <v>407</v>
      </c>
      <c r="G124" s="82" t="s">
        <v>408</v>
      </c>
      <c r="H124" s="82" t="s">
        <v>409</v>
      </c>
      <c r="I124" s="82" t="s">
        <v>410</v>
      </c>
    </row>
    <row r="125" spans="1:9" s="82" customFormat="1" x14ac:dyDescent="0.2">
      <c r="A125" s="82" t="s">
        <v>411</v>
      </c>
      <c r="B125" s="82" t="s">
        <v>412</v>
      </c>
      <c r="C125" s="82" t="s">
        <v>413</v>
      </c>
      <c r="D125" s="82" t="s">
        <v>414</v>
      </c>
      <c r="E125" s="82" t="s">
        <v>415</v>
      </c>
      <c r="F125" s="82" t="s">
        <v>412</v>
      </c>
      <c r="G125" s="82" t="s">
        <v>413</v>
      </c>
      <c r="H125" s="82" t="s">
        <v>414</v>
      </c>
      <c r="I125" s="82" t="s">
        <v>415</v>
      </c>
    </row>
    <row r="126" spans="1:9" s="82" customFormat="1" x14ac:dyDescent="0.2">
      <c r="A126" s="82" t="s">
        <v>416</v>
      </c>
      <c r="B126" s="82" t="s">
        <v>417</v>
      </c>
      <c r="C126" s="82" t="s">
        <v>418</v>
      </c>
      <c r="D126" s="82" t="s">
        <v>419</v>
      </c>
      <c r="E126" s="82" t="s">
        <v>420</v>
      </c>
      <c r="F126" s="82" t="s">
        <v>417</v>
      </c>
      <c r="G126" s="82" t="s">
        <v>418</v>
      </c>
      <c r="H126" s="82" t="s">
        <v>419</v>
      </c>
      <c r="I126" s="82" t="s">
        <v>420</v>
      </c>
    </row>
    <row r="127" spans="1:9" s="82" customFormat="1" x14ac:dyDescent="0.2">
      <c r="A127" s="82" t="s">
        <v>421</v>
      </c>
      <c r="B127" s="82" t="s">
        <v>422</v>
      </c>
      <c r="C127" s="82" t="s">
        <v>423</v>
      </c>
      <c r="D127" s="82" t="s">
        <v>424</v>
      </c>
      <c r="E127" s="82" t="s">
        <v>425</v>
      </c>
      <c r="F127" s="82" t="s">
        <v>422</v>
      </c>
      <c r="G127" s="82" t="s">
        <v>423</v>
      </c>
      <c r="H127" s="82" t="s">
        <v>424</v>
      </c>
      <c r="I127" s="82" t="s">
        <v>425</v>
      </c>
    </row>
    <row r="128" spans="1:9" s="82" customFormat="1" x14ac:dyDescent="0.2">
      <c r="A128" s="82" t="s">
        <v>426</v>
      </c>
      <c r="B128" s="82" t="s">
        <v>427</v>
      </c>
      <c r="C128" s="82" t="s">
        <v>428</v>
      </c>
      <c r="D128" s="82" t="s">
        <v>429</v>
      </c>
      <c r="E128" s="82" t="s">
        <v>430</v>
      </c>
      <c r="F128" s="82" t="s">
        <v>427</v>
      </c>
      <c r="G128" s="82" t="s">
        <v>428</v>
      </c>
      <c r="H128" s="82" t="s">
        <v>429</v>
      </c>
      <c r="I128" s="82" t="s">
        <v>430</v>
      </c>
    </row>
    <row r="129" spans="1:9" s="82" customFormat="1" x14ac:dyDescent="0.2">
      <c r="A129" s="82" t="s">
        <v>431</v>
      </c>
      <c r="B129" s="82" t="s">
        <v>432</v>
      </c>
      <c r="C129" s="82" t="s">
        <v>433</v>
      </c>
      <c r="D129" s="82" t="s">
        <v>434</v>
      </c>
      <c r="E129" s="82" t="s">
        <v>435</v>
      </c>
      <c r="F129" s="82" t="s">
        <v>432</v>
      </c>
      <c r="G129" s="82" t="s">
        <v>433</v>
      </c>
      <c r="H129" s="82" t="s">
        <v>434</v>
      </c>
      <c r="I129" s="82" t="s">
        <v>435</v>
      </c>
    </row>
    <row r="130" spans="1:9" s="82" customFormat="1" x14ac:dyDescent="0.2">
      <c r="A130" s="82" t="s">
        <v>436</v>
      </c>
      <c r="B130" s="82" t="s">
        <v>437</v>
      </c>
      <c r="C130" s="82" t="s">
        <v>438</v>
      </c>
      <c r="D130" s="82" t="s">
        <v>439</v>
      </c>
      <c r="E130" s="82" t="s">
        <v>440</v>
      </c>
      <c r="F130" s="82" t="s">
        <v>437</v>
      </c>
      <c r="G130" s="82" t="s">
        <v>438</v>
      </c>
      <c r="H130" s="82" t="s">
        <v>439</v>
      </c>
      <c r="I130" s="82" t="s">
        <v>440</v>
      </c>
    </row>
    <row r="131" spans="1:9" s="82" customFormat="1" x14ac:dyDescent="0.2">
      <c r="A131" s="82" t="s">
        <v>441</v>
      </c>
      <c r="B131" s="82" t="s">
        <v>387</v>
      </c>
      <c r="C131" s="82" t="s">
        <v>388</v>
      </c>
      <c r="D131" s="82" t="s">
        <v>389</v>
      </c>
      <c r="E131" s="82" t="s">
        <v>390</v>
      </c>
      <c r="F131" s="82" t="s">
        <v>387</v>
      </c>
      <c r="G131" s="82" t="s">
        <v>388</v>
      </c>
      <c r="H131" s="82" t="s">
        <v>389</v>
      </c>
      <c r="I131" s="104" t="s">
        <v>5090</v>
      </c>
    </row>
    <row r="132" spans="1:9" s="82" customFormat="1" x14ac:dyDescent="0.2">
      <c r="A132" s="82" t="s">
        <v>3879</v>
      </c>
      <c r="B132" s="82" t="s">
        <v>3880</v>
      </c>
      <c r="C132" s="82" t="s">
        <v>3881</v>
      </c>
      <c r="D132" s="82" t="s">
        <v>3882</v>
      </c>
      <c r="E132" s="82" t="s">
        <v>3883</v>
      </c>
      <c r="F132" s="82" t="s">
        <v>3880</v>
      </c>
      <c r="G132" s="82" t="s">
        <v>3881</v>
      </c>
      <c r="H132" s="82" t="s">
        <v>3882</v>
      </c>
      <c r="I132" s="82" t="s">
        <v>3883</v>
      </c>
    </row>
    <row r="133" spans="1:9" s="82" customFormat="1" x14ac:dyDescent="0.2">
      <c r="A133" s="82" t="s">
        <v>3884</v>
      </c>
      <c r="B133" s="82" t="s">
        <v>387</v>
      </c>
      <c r="C133" s="82" t="s">
        <v>388</v>
      </c>
      <c r="D133" s="82" t="s">
        <v>389</v>
      </c>
      <c r="E133" s="82" t="s">
        <v>390</v>
      </c>
      <c r="F133" s="82" t="s">
        <v>387</v>
      </c>
      <c r="G133" s="82" t="s">
        <v>388</v>
      </c>
      <c r="H133" s="82" t="s">
        <v>389</v>
      </c>
      <c r="I133" s="104" t="s">
        <v>5090</v>
      </c>
    </row>
    <row r="134" spans="1:9" s="82" customFormat="1" x14ac:dyDescent="0.2">
      <c r="A134" s="82" t="s">
        <v>442</v>
      </c>
      <c r="B134" s="82" t="s">
        <v>443</v>
      </c>
      <c r="C134" s="82" t="s">
        <v>444</v>
      </c>
      <c r="D134" s="82" t="s">
        <v>445</v>
      </c>
      <c r="E134" s="82" t="s">
        <v>446</v>
      </c>
      <c r="F134" s="82" t="s">
        <v>443</v>
      </c>
      <c r="G134" s="82" t="s">
        <v>444</v>
      </c>
      <c r="H134" s="82" t="s">
        <v>445</v>
      </c>
      <c r="I134" s="82" t="s">
        <v>446</v>
      </c>
    </row>
    <row r="135" spans="1:9" s="82" customFormat="1" x14ac:dyDescent="0.2">
      <c r="A135" s="82" t="s">
        <v>447</v>
      </c>
      <c r="B135" s="82" t="s">
        <v>448</v>
      </c>
      <c r="C135" s="82" t="s">
        <v>449</v>
      </c>
      <c r="D135" s="82" t="s">
        <v>450</v>
      </c>
      <c r="E135" s="82" t="s">
        <v>451</v>
      </c>
      <c r="F135" s="82" t="s">
        <v>448</v>
      </c>
      <c r="G135" s="82" t="s">
        <v>449</v>
      </c>
      <c r="H135" s="82" t="s">
        <v>450</v>
      </c>
      <c r="I135" s="82" t="s">
        <v>451</v>
      </c>
    </row>
    <row r="136" spans="1:9" s="82" customFormat="1" x14ac:dyDescent="0.2">
      <c r="A136" s="82" t="s">
        <v>452</v>
      </c>
      <c r="B136" s="82" t="s">
        <v>453</v>
      </c>
      <c r="C136" s="82" t="s">
        <v>454</v>
      </c>
      <c r="D136" s="82" t="s">
        <v>455</v>
      </c>
      <c r="E136" s="82" t="s">
        <v>456</v>
      </c>
      <c r="F136" s="82" t="s">
        <v>453</v>
      </c>
      <c r="G136" s="82" t="s">
        <v>454</v>
      </c>
      <c r="H136" s="82" t="s">
        <v>455</v>
      </c>
      <c r="I136" s="82" t="s">
        <v>456</v>
      </c>
    </row>
    <row r="137" spans="1:9" s="82" customFormat="1" x14ac:dyDescent="0.2">
      <c r="A137" s="82" t="s">
        <v>457</v>
      </c>
      <c r="B137" s="82" t="s">
        <v>458</v>
      </c>
      <c r="C137" s="82" t="s">
        <v>459</v>
      </c>
      <c r="D137" s="82" t="s">
        <v>460</v>
      </c>
      <c r="E137" s="82" t="s">
        <v>461</v>
      </c>
      <c r="F137" s="82" t="s">
        <v>458</v>
      </c>
      <c r="G137" s="82" t="s">
        <v>459</v>
      </c>
      <c r="H137" s="82" t="s">
        <v>460</v>
      </c>
      <c r="I137" s="82" t="s">
        <v>461</v>
      </c>
    </row>
    <row r="138" spans="1:9" s="82" customFormat="1" x14ac:dyDescent="0.2">
      <c r="A138" s="82" t="s">
        <v>462</v>
      </c>
      <c r="B138" s="82" t="s">
        <v>463</v>
      </c>
      <c r="C138" s="82" t="s">
        <v>464</v>
      </c>
      <c r="D138" s="82" t="s">
        <v>465</v>
      </c>
      <c r="E138" s="82" t="s">
        <v>466</v>
      </c>
      <c r="F138" s="82" t="s">
        <v>463</v>
      </c>
      <c r="G138" s="82" t="s">
        <v>464</v>
      </c>
      <c r="H138" s="82" t="s">
        <v>465</v>
      </c>
      <c r="I138" s="82" t="s">
        <v>466</v>
      </c>
    </row>
    <row r="139" spans="1:9" s="82" customFormat="1" x14ac:dyDescent="0.2">
      <c r="A139" s="82" t="s">
        <v>467</v>
      </c>
      <c r="B139" s="82" t="s">
        <v>468</v>
      </c>
      <c r="C139" s="82" t="s">
        <v>469</v>
      </c>
      <c r="D139" s="82" t="s">
        <v>470</v>
      </c>
      <c r="E139" s="82" t="s">
        <v>471</v>
      </c>
      <c r="F139" s="82" t="s">
        <v>468</v>
      </c>
      <c r="G139" s="82" t="s">
        <v>469</v>
      </c>
      <c r="H139" s="82" t="s">
        <v>470</v>
      </c>
      <c r="I139" s="82" t="s">
        <v>471</v>
      </c>
    </row>
    <row r="140" spans="1:9" s="82" customFormat="1" x14ac:dyDescent="0.2">
      <c r="A140" s="82" t="s">
        <v>472</v>
      </c>
      <c r="B140" s="82" t="s">
        <v>473</v>
      </c>
      <c r="C140" s="82" t="s">
        <v>474</v>
      </c>
      <c r="D140" s="82" t="s">
        <v>475</v>
      </c>
      <c r="E140" s="82" t="s">
        <v>476</v>
      </c>
      <c r="F140" s="82" t="s">
        <v>473</v>
      </c>
      <c r="G140" s="82" t="s">
        <v>474</v>
      </c>
      <c r="H140" s="82" t="s">
        <v>475</v>
      </c>
      <c r="I140" s="82" t="s">
        <v>476</v>
      </c>
    </row>
    <row r="141" spans="1:9" s="82" customFormat="1" x14ac:dyDescent="0.2">
      <c r="A141" s="82" t="s">
        <v>3885</v>
      </c>
      <c r="B141" s="82" t="s">
        <v>473</v>
      </c>
      <c r="C141" s="82" t="s">
        <v>474</v>
      </c>
      <c r="D141" s="82" t="s">
        <v>475</v>
      </c>
      <c r="E141" s="82" t="s">
        <v>476</v>
      </c>
      <c r="F141" s="82" t="s">
        <v>473</v>
      </c>
      <c r="G141" s="82" t="s">
        <v>474</v>
      </c>
      <c r="H141" s="82" t="s">
        <v>475</v>
      </c>
      <c r="I141" s="82" t="s">
        <v>476</v>
      </c>
    </row>
    <row r="142" spans="1:9" s="82" customFormat="1" x14ac:dyDescent="0.2">
      <c r="A142" s="82" t="s">
        <v>477</v>
      </c>
      <c r="B142" s="82" t="s">
        <v>478</v>
      </c>
      <c r="C142" s="82" t="s">
        <v>479</v>
      </c>
      <c r="D142" s="82" t="s">
        <v>480</v>
      </c>
      <c r="E142" s="82" t="s">
        <v>481</v>
      </c>
      <c r="F142" s="82" t="s">
        <v>478</v>
      </c>
      <c r="G142" s="82" t="s">
        <v>479</v>
      </c>
      <c r="H142" s="82" t="s">
        <v>480</v>
      </c>
      <c r="I142" s="82" t="s">
        <v>481</v>
      </c>
    </row>
    <row r="143" spans="1:9" s="82" customFormat="1" x14ac:dyDescent="0.2">
      <c r="A143" s="82" t="s">
        <v>482</v>
      </c>
      <c r="B143" s="82" t="s">
        <v>483</v>
      </c>
      <c r="C143" s="82" t="s">
        <v>484</v>
      </c>
      <c r="D143" s="82" t="s">
        <v>485</v>
      </c>
      <c r="E143" s="82" t="s">
        <v>486</v>
      </c>
      <c r="F143" s="82" t="s">
        <v>3491</v>
      </c>
      <c r="G143" s="82" t="s">
        <v>3492</v>
      </c>
      <c r="H143" s="82" t="s">
        <v>3493</v>
      </c>
      <c r="I143" s="82" t="s">
        <v>5186</v>
      </c>
    </row>
    <row r="144" spans="1:9" s="82" customFormat="1" x14ac:dyDescent="0.2">
      <c r="A144" s="82" t="s">
        <v>487</v>
      </c>
      <c r="B144" s="82" t="s">
        <v>488</v>
      </c>
      <c r="C144" s="82" t="s">
        <v>489</v>
      </c>
      <c r="D144" s="82" t="s">
        <v>490</v>
      </c>
      <c r="E144" s="82" t="s">
        <v>491</v>
      </c>
      <c r="F144" s="82" t="s">
        <v>488</v>
      </c>
      <c r="G144" s="82" t="s">
        <v>489</v>
      </c>
      <c r="H144" s="82" t="s">
        <v>490</v>
      </c>
      <c r="I144" s="82" t="s">
        <v>491</v>
      </c>
    </row>
    <row r="145" spans="1:9" s="82" customFormat="1" x14ac:dyDescent="0.2">
      <c r="A145" s="82" t="s">
        <v>492</v>
      </c>
      <c r="B145" s="82" t="s">
        <v>493</v>
      </c>
      <c r="C145" s="82" t="s">
        <v>494</v>
      </c>
      <c r="D145" s="82" t="s">
        <v>495</v>
      </c>
      <c r="E145" s="82" t="s">
        <v>496</v>
      </c>
      <c r="F145" s="82" t="s">
        <v>493</v>
      </c>
      <c r="G145" s="82" t="s">
        <v>494</v>
      </c>
      <c r="H145" s="82" t="s">
        <v>495</v>
      </c>
      <c r="I145" s="82" t="s">
        <v>496</v>
      </c>
    </row>
    <row r="146" spans="1:9" s="82" customFormat="1" x14ac:dyDescent="0.2">
      <c r="A146" s="82" t="s">
        <v>497</v>
      </c>
      <c r="B146" s="82" t="s">
        <v>498</v>
      </c>
      <c r="C146" s="82" t="s">
        <v>499</v>
      </c>
      <c r="D146" s="82" t="s">
        <v>500</v>
      </c>
      <c r="E146" s="82" t="s">
        <v>501</v>
      </c>
      <c r="F146" s="82" t="s">
        <v>498</v>
      </c>
      <c r="G146" s="82" t="s">
        <v>499</v>
      </c>
      <c r="H146" s="82" t="s">
        <v>500</v>
      </c>
      <c r="I146" s="82" t="s">
        <v>501</v>
      </c>
    </row>
    <row r="147" spans="1:9" s="82" customFormat="1" x14ac:dyDescent="0.2">
      <c r="A147" s="82" t="s">
        <v>502</v>
      </c>
      <c r="B147" s="82" t="s">
        <v>503</v>
      </c>
      <c r="C147" s="82" t="s">
        <v>504</v>
      </c>
      <c r="D147" s="82" t="s">
        <v>505</v>
      </c>
      <c r="E147" s="82" t="s">
        <v>506</v>
      </c>
      <c r="F147" s="82" t="s">
        <v>503</v>
      </c>
      <c r="G147" s="82" t="s">
        <v>504</v>
      </c>
      <c r="H147" s="82" t="s">
        <v>505</v>
      </c>
      <c r="I147" s="82" t="s">
        <v>506</v>
      </c>
    </row>
    <row r="148" spans="1:9" s="82" customFormat="1" x14ac:dyDescent="0.2">
      <c r="A148" s="82" t="s">
        <v>507</v>
      </c>
      <c r="B148" s="82" t="s">
        <v>508</v>
      </c>
      <c r="C148" s="82" t="s">
        <v>509</v>
      </c>
      <c r="D148" s="82" t="s">
        <v>510</v>
      </c>
      <c r="E148" s="82" t="s">
        <v>511</v>
      </c>
      <c r="F148" s="82" t="s">
        <v>508</v>
      </c>
      <c r="G148" s="82" t="s">
        <v>509</v>
      </c>
      <c r="H148" s="82" t="s">
        <v>510</v>
      </c>
      <c r="I148" s="82" t="s">
        <v>511</v>
      </c>
    </row>
    <row r="149" spans="1:9" s="82" customFormat="1" x14ac:dyDescent="0.2">
      <c r="A149" s="82" t="s">
        <v>512</v>
      </c>
      <c r="B149" s="82" t="s">
        <v>513</v>
      </c>
      <c r="C149" s="82" t="s">
        <v>514</v>
      </c>
      <c r="D149" s="82" t="s">
        <v>515</v>
      </c>
      <c r="E149" s="82" t="s">
        <v>516</v>
      </c>
      <c r="F149" s="82" t="s">
        <v>513</v>
      </c>
      <c r="G149" s="82" t="s">
        <v>3494</v>
      </c>
      <c r="H149" s="82" t="s">
        <v>515</v>
      </c>
      <c r="I149" s="82" t="s">
        <v>516</v>
      </c>
    </row>
    <row r="150" spans="1:9" s="82" customFormat="1" x14ac:dyDescent="0.2">
      <c r="A150" s="82" t="s">
        <v>517</v>
      </c>
      <c r="B150" s="82" t="s">
        <v>518</v>
      </c>
      <c r="C150" s="82" t="s">
        <v>519</v>
      </c>
      <c r="D150" s="82" t="s">
        <v>520</v>
      </c>
      <c r="E150" s="82" t="s">
        <v>521</v>
      </c>
      <c r="F150" s="82" t="s">
        <v>518</v>
      </c>
      <c r="G150" s="82" t="s">
        <v>519</v>
      </c>
      <c r="H150" s="82" t="s">
        <v>520</v>
      </c>
      <c r="I150" s="82" t="s">
        <v>521</v>
      </c>
    </row>
    <row r="151" spans="1:9" s="122" customFormat="1" x14ac:dyDescent="0.2">
      <c r="A151" s="122" t="s">
        <v>5187</v>
      </c>
      <c r="B151" s="122" t="s">
        <v>522</v>
      </c>
      <c r="C151" s="122" t="s">
        <v>523</v>
      </c>
      <c r="D151" s="122" t="s">
        <v>524</v>
      </c>
      <c r="E151" s="122" t="s">
        <v>525</v>
      </c>
      <c r="F151" s="122" t="s">
        <v>522</v>
      </c>
      <c r="G151" s="122" t="s">
        <v>523</v>
      </c>
      <c r="H151" s="122" t="s">
        <v>524</v>
      </c>
      <c r="I151" s="122" t="s">
        <v>525</v>
      </c>
    </row>
    <row r="152" spans="1:9" s="122" customFormat="1" x14ac:dyDescent="0.2">
      <c r="A152" s="122" t="s">
        <v>5188</v>
      </c>
      <c r="B152" s="122" t="s">
        <v>526</v>
      </c>
      <c r="C152" s="122" t="s">
        <v>527</v>
      </c>
      <c r="D152" s="122" t="s">
        <v>528</v>
      </c>
      <c r="E152" s="122" t="s">
        <v>529</v>
      </c>
      <c r="F152" s="122" t="s">
        <v>526</v>
      </c>
      <c r="G152" s="122" t="s">
        <v>527</v>
      </c>
      <c r="H152" s="122" t="s">
        <v>528</v>
      </c>
      <c r="I152" s="122" t="s">
        <v>529</v>
      </c>
    </row>
    <row r="153" spans="1:9" s="113" customFormat="1" x14ac:dyDescent="0.2">
      <c r="A153" s="113" t="s">
        <v>5189</v>
      </c>
      <c r="B153" s="113" t="s">
        <v>522</v>
      </c>
      <c r="C153" s="113" t="s">
        <v>523</v>
      </c>
      <c r="D153" s="113" t="s">
        <v>524</v>
      </c>
      <c r="E153" s="113" t="s">
        <v>5190</v>
      </c>
      <c r="F153" s="113" t="s">
        <v>522</v>
      </c>
      <c r="G153" s="113" t="s">
        <v>523</v>
      </c>
      <c r="H153" s="113" t="s">
        <v>524</v>
      </c>
      <c r="I153" s="113" t="s">
        <v>5190</v>
      </c>
    </row>
    <row r="154" spans="1:9" s="113" customFormat="1" x14ac:dyDescent="0.2">
      <c r="A154" s="113" t="s">
        <v>5191</v>
      </c>
      <c r="B154" s="113" t="s">
        <v>526</v>
      </c>
      <c r="C154" s="113" t="s">
        <v>527</v>
      </c>
      <c r="D154" s="113" t="s">
        <v>528</v>
      </c>
      <c r="E154" s="113" t="s">
        <v>529</v>
      </c>
      <c r="F154" s="113" t="s">
        <v>526</v>
      </c>
      <c r="G154" s="113" t="s">
        <v>527</v>
      </c>
      <c r="H154" s="113" t="s">
        <v>528</v>
      </c>
      <c r="I154" s="113" t="s">
        <v>529</v>
      </c>
    </row>
    <row r="155" spans="1:9" s="82" customFormat="1" x14ac:dyDescent="0.2">
      <c r="A155" s="82" t="s">
        <v>530</v>
      </c>
      <c r="B155" s="82" t="s">
        <v>531</v>
      </c>
      <c r="C155" s="82" t="s">
        <v>532</v>
      </c>
      <c r="D155" s="82" t="s">
        <v>533</v>
      </c>
      <c r="E155" s="82" t="s">
        <v>534</v>
      </c>
      <c r="F155" s="82" t="s">
        <v>531</v>
      </c>
      <c r="G155" s="82" t="s">
        <v>532</v>
      </c>
      <c r="H155" s="82" t="s">
        <v>533</v>
      </c>
      <c r="I155" s="82" t="s">
        <v>534</v>
      </c>
    </row>
    <row r="156" spans="1:9" s="82" customFormat="1" x14ac:dyDescent="0.2">
      <c r="A156" s="82" t="s">
        <v>3886</v>
      </c>
      <c r="B156" s="82" t="s">
        <v>531</v>
      </c>
      <c r="C156" s="82" t="s">
        <v>532</v>
      </c>
      <c r="D156" s="82" t="s">
        <v>533</v>
      </c>
      <c r="E156" s="82" t="s">
        <v>534</v>
      </c>
      <c r="F156" s="82" t="s">
        <v>531</v>
      </c>
      <c r="G156" s="82" t="s">
        <v>532</v>
      </c>
      <c r="H156" s="82" t="s">
        <v>533</v>
      </c>
      <c r="I156" s="82" t="s">
        <v>534</v>
      </c>
    </row>
    <row r="157" spans="1:9" s="82" customFormat="1" x14ac:dyDescent="0.2">
      <c r="A157" s="82" t="s">
        <v>3887</v>
      </c>
      <c r="B157" s="82" t="s">
        <v>531</v>
      </c>
      <c r="C157" s="82" t="s">
        <v>532</v>
      </c>
      <c r="D157" s="82" t="s">
        <v>533</v>
      </c>
      <c r="E157" s="82" t="s">
        <v>534</v>
      </c>
      <c r="F157" s="82" t="s">
        <v>531</v>
      </c>
      <c r="G157" s="82" t="s">
        <v>532</v>
      </c>
      <c r="H157" s="82" t="s">
        <v>533</v>
      </c>
      <c r="I157" s="82" t="s">
        <v>534</v>
      </c>
    </row>
    <row r="158" spans="1:9" s="82" customFormat="1" x14ac:dyDescent="0.2">
      <c r="A158" s="82" t="s">
        <v>535</v>
      </c>
      <c r="B158" s="82" t="s">
        <v>536</v>
      </c>
      <c r="C158" s="82" t="s">
        <v>537</v>
      </c>
      <c r="D158" s="82" t="s">
        <v>538</v>
      </c>
      <c r="E158" s="82" t="s">
        <v>537</v>
      </c>
      <c r="F158" s="82" t="s">
        <v>536</v>
      </c>
      <c r="G158" s="82" t="s">
        <v>537</v>
      </c>
      <c r="H158" s="82" t="s">
        <v>538</v>
      </c>
      <c r="I158" s="82" t="s">
        <v>537</v>
      </c>
    </row>
    <row r="159" spans="1:9" s="82" customFormat="1" x14ac:dyDescent="0.2">
      <c r="A159" s="82" t="s">
        <v>539</v>
      </c>
      <c r="B159" s="82" t="s">
        <v>540</v>
      </c>
      <c r="C159" s="82" t="s">
        <v>541</v>
      </c>
      <c r="D159" s="82" t="s">
        <v>542</v>
      </c>
      <c r="E159" s="82" t="s">
        <v>543</v>
      </c>
      <c r="F159" s="82" t="s">
        <v>540</v>
      </c>
      <c r="G159" s="82" t="s">
        <v>541</v>
      </c>
      <c r="H159" s="82" t="s">
        <v>542</v>
      </c>
      <c r="I159" s="82" t="s">
        <v>543</v>
      </c>
    </row>
    <row r="160" spans="1:9" s="82" customFormat="1" x14ac:dyDescent="0.2">
      <c r="A160" s="82" t="s">
        <v>3888</v>
      </c>
      <c r="B160" s="82" t="s">
        <v>540</v>
      </c>
      <c r="C160" s="82" t="s">
        <v>541</v>
      </c>
      <c r="D160" s="82" t="s">
        <v>542</v>
      </c>
      <c r="E160" s="82" t="s">
        <v>543</v>
      </c>
      <c r="F160" s="82" t="s">
        <v>540</v>
      </c>
      <c r="G160" s="82" t="s">
        <v>541</v>
      </c>
      <c r="H160" s="82" t="s">
        <v>542</v>
      </c>
      <c r="I160" s="82" t="s">
        <v>543</v>
      </c>
    </row>
    <row r="161" spans="1:9" s="122" customFormat="1" x14ac:dyDescent="0.2">
      <c r="A161" s="122" t="s">
        <v>5192</v>
      </c>
      <c r="B161" s="122" t="s">
        <v>3889</v>
      </c>
      <c r="C161" s="122" t="s">
        <v>3890</v>
      </c>
      <c r="D161" s="122" t="s">
        <v>3891</v>
      </c>
      <c r="E161" s="122" t="s">
        <v>3892</v>
      </c>
      <c r="F161" s="122" t="s">
        <v>3889</v>
      </c>
      <c r="G161" s="122" t="s">
        <v>3890</v>
      </c>
      <c r="H161" s="122" t="s">
        <v>3891</v>
      </c>
      <c r="I161" s="122" t="s">
        <v>3892</v>
      </c>
    </row>
    <row r="162" spans="1:9" s="122" customFormat="1" x14ac:dyDescent="0.2">
      <c r="A162" s="122" t="s">
        <v>5193</v>
      </c>
      <c r="B162" s="122" t="s">
        <v>3889</v>
      </c>
      <c r="C162" s="122" t="s">
        <v>3893</v>
      </c>
      <c r="D162" s="122" t="s">
        <v>3891</v>
      </c>
      <c r="E162" s="122" t="s">
        <v>3892</v>
      </c>
      <c r="F162" s="122" t="s">
        <v>3889</v>
      </c>
      <c r="G162" s="122" t="s">
        <v>3893</v>
      </c>
      <c r="H162" s="122" t="s">
        <v>3891</v>
      </c>
      <c r="I162" s="122" t="s">
        <v>3892</v>
      </c>
    </row>
    <row r="163" spans="1:9" s="82" customFormat="1" x14ac:dyDescent="0.2">
      <c r="A163" s="82" t="s">
        <v>544</v>
      </c>
      <c r="B163" s="82" t="s">
        <v>545</v>
      </c>
      <c r="C163" s="82" t="s">
        <v>546</v>
      </c>
      <c r="D163" s="82" t="s">
        <v>547</v>
      </c>
      <c r="E163" s="82" t="s">
        <v>548</v>
      </c>
      <c r="F163" s="82" t="s">
        <v>545</v>
      </c>
      <c r="G163" s="82" t="s">
        <v>546</v>
      </c>
      <c r="H163" s="82" t="s">
        <v>547</v>
      </c>
      <c r="I163" s="82" t="s">
        <v>548</v>
      </c>
    </row>
    <row r="164" spans="1:9" s="82" customFormat="1" x14ac:dyDescent="0.2">
      <c r="A164" s="82" t="s">
        <v>3894</v>
      </c>
      <c r="B164" s="82" t="s">
        <v>3895</v>
      </c>
      <c r="C164" s="82" t="s">
        <v>3896</v>
      </c>
      <c r="D164" s="82" t="s">
        <v>3897</v>
      </c>
      <c r="E164" s="82" t="s">
        <v>3898</v>
      </c>
      <c r="F164" s="82" t="s">
        <v>3895</v>
      </c>
      <c r="G164" s="82" t="s">
        <v>3896</v>
      </c>
      <c r="H164" s="82" t="s">
        <v>3897</v>
      </c>
      <c r="I164" s="82" t="s">
        <v>3898</v>
      </c>
    </row>
    <row r="165" spans="1:9" s="82" customFormat="1" x14ac:dyDescent="0.2">
      <c r="A165" s="82" t="s">
        <v>549</v>
      </c>
      <c r="B165" s="82" t="s">
        <v>550</v>
      </c>
      <c r="C165" s="82" t="s">
        <v>551</v>
      </c>
      <c r="D165" s="82" t="s">
        <v>552</v>
      </c>
      <c r="E165" s="82" t="s">
        <v>553</v>
      </c>
      <c r="F165" s="82" t="s">
        <v>550</v>
      </c>
      <c r="G165" s="82" t="s">
        <v>551</v>
      </c>
      <c r="H165" s="82" t="s">
        <v>552</v>
      </c>
      <c r="I165" s="82" t="s">
        <v>553</v>
      </c>
    </row>
    <row r="166" spans="1:9" s="82" customFormat="1" x14ac:dyDescent="0.2">
      <c r="A166" s="82" t="s">
        <v>3496</v>
      </c>
      <c r="B166" s="82" t="s">
        <v>1867</v>
      </c>
      <c r="C166" s="82" t="s">
        <v>1868</v>
      </c>
      <c r="D166" s="82" t="s">
        <v>1869</v>
      </c>
      <c r="E166" s="82" t="s">
        <v>1870</v>
      </c>
      <c r="F166" s="82" t="s">
        <v>1867</v>
      </c>
      <c r="G166" s="82" t="s">
        <v>1868</v>
      </c>
      <c r="H166" s="82" t="s">
        <v>1869</v>
      </c>
      <c r="I166" s="82" t="s">
        <v>1870</v>
      </c>
    </row>
    <row r="167" spans="1:9" s="82" customFormat="1" x14ac:dyDescent="0.2">
      <c r="A167" s="82" t="s">
        <v>3497</v>
      </c>
      <c r="B167" s="82" t="s">
        <v>1872</v>
      </c>
      <c r="C167" s="82" t="s">
        <v>1873</v>
      </c>
      <c r="D167" s="82" t="s">
        <v>1874</v>
      </c>
      <c r="E167" s="82" t="s">
        <v>1875</v>
      </c>
      <c r="F167" s="82" t="s">
        <v>1872</v>
      </c>
      <c r="G167" s="82" t="s">
        <v>1873</v>
      </c>
      <c r="H167" s="82" t="s">
        <v>1874</v>
      </c>
      <c r="I167" s="82" t="s">
        <v>1875</v>
      </c>
    </row>
    <row r="168" spans="1:9" s="82" customFormat="1" x14ac:dyDescent="0.2">
      <c r="A168" s="82" t="s">
        <v>3498</v>
      </c>
      <c r="B168" s="82" t="s">
        <v>3899</v>
      </c>
      <c r="C168" s="82" t="s">
        <v>3900</v>
      </c>
      <c r="D168" s="82" t="s">
        <v>3901</v>
      </c>
      <c r="E168" s="82" t="s">
        <v>3902</v>
      </c>
      <c r="F168" s="82" t="s">
        <v>3899</v>
      </c>
      <c r="G168" s="82" t="s">
        <v>3900</v>
      </c>
      <c r="H168" s="82" t="s">
        <v>3901</v>
      </c>
      <c r="I168" s="82" t="s">
        <v>3902</v>
      </c>
    </row>
    <row r="169" spans="1:9" s="82" customFormat="1" x14ac:dyDescent="0.2">
      <c r="A169" s="82" t="s">
        <v>554</v>
      </c>
      <c r="B169" s="82" t="s">
        <v>555</v>
      </c>
      <c r="C169" s="82" t="s">
        <v>556</v>
      </c>
      <c r="D169" s="82" t="s">
        <v>557</v>
      </c>
      <c r="E169" s="82" t="s">
        <v>558</v>
      </c>
      <c r="F169" s="82" t="s">
        <v>555</v>
      </c>
      <c r="G169" s="82" t="s">
        <v>556</v>
      </c>
      <c r="H169" s="82" t="s">
        <v>557</v>
      </c>
      <c r="I169" s="82" t="s">
        <v>558</v>
      </c>
    </row>
    <row r="170" spans="1:9" s="82" customFormat="1" x14ac:dyDescent="0.2">
      <c r="A170" s="82" t="s">
        <v>559</v>
      </c>
      <c r="B170" s="82" t="s">
        <v>560</v>
      </c>
      <c r="C170" s="82" t="s">
        <v>561</v>
      </c>
      <c r="D170" s="82" t="s">
        <v>562</v>
      </c>
      <c r="E170" s="82" t="s">
        <v>563</v>
      </c>
      <c r="F170" s="82" t="s">
        <v>560</v>
      </c>
      <c r="G170" s="82" t="s">
        <v>561</v>
      </c>
      <c r="H170" s="82" t="s">
        <v>562</v>
      </c>
      <c r="I170" s="82" t="s">
        <v>563</v>
      </c>
    </row>
    <row r="171" spans="1:9" s="82" customFormat="1" x14ac:dyDescent="0.2">
      <c r="A171" s="82" t="s">
        <v>564</v>
      </c>
      <c r="B171" s="82" t="s">
        <v>565</v>
      </c>
      <c r="C171" s="82" t="s">
        <v>566</v>
      </c>
      <c r="D171" s="82" t="s">
        <v>567</v>
      </c>
      <c r="E171" s="82" t="s">
        <v>568</v>
      </c>
      <c r="F171" s="82" t="s">
        <v>565</v>
      </c>
      <c r="G171" s="82" t="s">
        <v>566</v>
      </c>
      <c r="H171" s="82" t="s">
        <v>567</v>
      </c>
      <c r="I171" s="82" t="s">
        <v>568</v>
      </c>
    </row>
    <row r="172" spans="1:9" s="82" customFormat="1" x14ac:dyDescent="0.2">
      <c r="A172" s="82" t="s">
        <v>3903</v>
      </c>
      <c r="B172" s="82" t="s">
        <v>565</v>
      </c>
      <c r="C172" s="82" t="s">
        <v>566</v>
      </c>
      <c r="D172" s="82" t="s">
        <v>567</v>
      </c>
      <c r="E172" s="82" t="s">
        <v>568</v>
      </c>
      <c r="F172" s="82" t="s">
        <v>565</v>
      </c>
      <c r="G172" s="82" t="s">
        <v>566</v>
      </c>
      <c r="H172" s="82" t="s">
        <v>567</v>
      </c>
      <c r="I172" s="82" t="s">
        <v>568</v>
      </c>
    </row>
    <row r="173" spans="1:9" s="122" customFormat="1" x14ac:dyDescent="0.2">
      <c r="A173" s="122" t="s">
        <v>5194</v>
      </c>
      <c r="B173" s="122" t="s">
        <v>3904</v>
      </c>
      <c r="C173" s="122" t="s">
        <v>3905</v>
      </c>
      <c r="D173" s="122" t="s">
        <v>3906</v>
      </c>
      <c r="E173" s="122" t="s">
        <v>3907</v>
      </c>
      <c r="F173" s="122" t="s">
        <v>3904</v>
      </c>
      <c r="G173" s="122" t="s">
        <v>3905</v>
      </c>
      <c r="H173" s="122" t="s">
        <v>3906</v>
      </c>
      <c r="I173" s="122" t="s">
        <v>3907</v>
      </c>
    </row>
    <row r="174" spans="1:9" s="113" customFormat="1" x14ac:dyDescent="0.2">
      <c r="A174" s="113" t="s">
        <v>5195</v>
      </c>
      <c r="B174" s="113" t="s">
        <v>5196</v>
      </c>
      <c r="C174" s="113" t="s">
        <v>5197</v>
      </c>
      <c r="D174" s="113" t="s">
        <v>5198</v>
      </c>
      <c r="E174" s="113" t="s">
        <v>5199</v>
      </c>
      <c r="F174" s="113" t="s">
        <v>5196</v>
      </c>
      <c r="G174" s="113" t="s">
        <v>5197</v>
      </c>
      <c r="H174" s="113" t="s">
        <v>5198</v>
      </c>
      <c r="I174" s="113" t="s">
        <v>5199</v>
      </c>
    </row>
    <row r="175" spans="1:9" s="82" customFormat="1" x14ac:dyDescent="0.2">
      <c r="A175" s="82" t="s">
        <v>569</v>
      </c>
      <c r="B175" s="82" t="s">
        <v>570</v>
      </c>
      <c r="C175" s="82" t="s">
        <v>571</v>
      </c>
      <c r="D175" s="82" t="s">
        <v>572</v>
      </c>
      <c r="E175" s="82" t="s">
        <v>573</v>
      </c>
      <c r="F175" s="82" t="s">
        <v>570</v>
      </c>
      <c r="G175" s="82" t="s">
        <v>571</v>
      </c>
      <c r="H175" s="82" t="s">
        <v>572</v>
      </c>
      <c r="I175" s="82" t="s">
        <v>5143</v>
      </c>
    </row>
    <row r="176" spans="1:9" s="82" customFormat="1" x14ac:dyDescent="0.2">
      <c r="A176" s="82" t="s">
        <v>574</v>
      </c>
      <c r="B176" s="82" t="s">
        <v>575</v>
      </c>
      <c r="C176" s="82" t="s">
        <v>576</v>
      </c>
      <c r="D176" s="82" t="s">
        <v>577</v>
      </c>
      <c r="E176" s="82" t="s">
        <v>573</v>
      </c>
      <c r="F176" s="82" t="s">
        <v>575</v>
      </c>
      <c r="G176" s="82" t="s">
        <v>576</v>
      </c>
      <c r="H176" s="82" t="s">
        <v>577</v>
      </c>
      <c r="I176" s="82" t="s">
        <v>573</v>
      </c>
    </row>
    <row r="177" spans="1:15" s="82" customFormat="1" x14ac:dyDescent="0.2">
      <c r="A177" s="82" t="s">
        <v>578</v>
      </c>
      <c r="B177" s="82" t="s">
        <v>579</v>
      </c>
      <c r="C177" s="82" t="s">
        <v>580</v>
      </c>
      <c r="D177" s="82" t="s">
        <v>581</v>
      </c>
      <c r="E177" s="82" t="s">
        <v>582</v>
      </c>
      <c r="F177" s="82" t="s">
        <v>579</v>
      </c>
      <c r="G177" s="82" t="s">
        <v>580</v>
      </c>
      <c r="H177" s="82" t="s">
        <v>581</v>
      </c>
      <c r="I177" s="82" t="s">
        <v>582</v>
      </c>
    </row>
    <row r="178" spans="1:15" s="82" customFormat="1" x14ac:dyDescent="0.2">
      <c r="A178" s="82" t="s">
        <v>583</v>
      </c>
      <c r="B178" s="82" t="s">
        <v>584</v>
      </c>
      <c r="C178" s="82" t="s">
        <v>585</v>
      </c>
      <c r="D178" s="82" t="s">
        <v>586</v>
      </c>
      <c r="E178" s="82" t="s">
        <v>587</v>
      </c>
      <c r="F178" s="82" t="s">
        <v>584</v>
      </c>
      <c r="G178" s="82" t="s">
        <v>585</v>
      </c>
      <c r="H178" s="82" t="s">
        <v>586</v>
      </c>
      <c r="I178" s="82" t="s">
        <v>587</v>
      </c>
    </row>
    <row r="179" spans="1:15" s="82" customFormat="1" x14ac:dyDescent="0.2">
      <c r="A179" s="82" t="s">
        <v>588</v>
      </c>
      <c r="B179" s="82" t="s">
        <v>589</v>
      </c>
      <c r="C179" s="82" t="s">
        <v>590</v>
      </c>
      <c r="D179" s="82" t="s">
        <v>591</v>
      </c>
      <c r="E179" s="82" t="s">
        <v>592</v>
      </c>
      <c r="F179" s="82" t="s">
        <v>589</v>
      </c>
      <c r="G179" s="82" t="s">
        <v>590</v>
      </c>
      <c r="H179" s="82" t="s">
        <v>591</v>
      </c>
      <c r="I179" s="82" t="s">
        <v>592</v>
      </c>
    </row>
    <row r="180" spans="1:15" s="82" customFormat="1" x14ac:dyDescent="0.2">
      <c r="A180" s="82" t="s">
        <v>593</v>
      </c>
      <c r="B180" s="82" t="s">
        <v>594</v>
      </c>
      <c r="C180" s="82" t="s">
        <v>595</v>
      </c>
      <c r="D180" s="82" t="s">
        <v>596</v>
      </c>
      <c r="E180" s="82" t="s">
        <v>5110</v>
      </c>
      <c r="F180" s="82" t="s">
        <v>594</v>
      </c>
      <c r="G180" s="82" t="s">
        <v>595</v>
      </c>
      <c r="H180" s="82" t="s">
        <v>596</v>
      </c>
      <c r="I180" s="82" t="s">
        <v>5110</v>
      </c>
    </row>
    <row r="181" spans="1:15" s="82" customFormat="1" x14ac:dyDescent="0.2">
      <c r="A181" s="82" t="s">
        <v>3908</v>
      </c>
      <c r="B181" s="82" t="s">
        <v>594</v>
      </c>
      <c r="C181" s="82" t="s">
        <v>595</v>
      </c>
      <c r="D181" s="82" t="s">
        <v>596</v>
      </c>
      <c r="E181" s="82" t="s">
        <v>5110</v>
      </c>
      <c r="F181" s="82" t="s">
        <v>594</v>
      </c>
      <c r="G181" s="82" t="s">
        <v>595</v>
      </c>
      <c r="H181" s="82" t="s">
        <v>596</v>
      </c>
      <c r="I181" s="82" t="s">
        <v>5110</v>
      </c>
    </row>
    <row r="182" spans="1:15" s="82" customFormat="1" x14ac:dyDescent="0.2">
      <c r="A182" s="82" t="s">
        <v>597</v>
      </c>
      <c r="B182" s="82" t="s">
        <v>598</v>
      </c>
      <c r="C182" s="82" t="s">
        <v>599</v>
      </c>
      <c r="D182" s="82" t="s">
        <v>600</v>
      </c>
      <c r="E182" s="82" t="s">
        <v>601</v>
      </c>
      <c r="F182" s="82" t="s">
        <v>598</v>
      </c>
      <c r="G182" s="82" t="s">
        <v>599</v>
      </c>
      <c r="H182" s="82" t="s">
        <v>5131</v>
      </c>
      <c r="I182" s="82" t="s">
        <v>601</v>
      </c>
    </row>
    <row r="183" spans="1:15" s="82" customFormat="1" x14ac:dyDescent="0.2">
      <c r="A183" s="82" t="s">
        <v>602</v>
      </c>
      <c r="B183" s="82" t="s">
        <v>603</v>
      </c>
      <c r="C183" s="82" t="s">
        <v>604</v>
      </c>
      <c r="D183" s="82" t="s">
        <v>605</v>
      </c>
      <c r="E183" s="82" t="s">
        <v>606</v>
      </c>
      <c r="F183" s="82" t="s">
        <v>603</v>
      </c>
      <c r="G183" s="82" t="s">
        <v>604</v>
      </c>
      <c r="H183" s="82" t="s">
        <v>605</v>
      </c>
      <c r="I183" s="82" t="s">
        <v>606</v>
      </c>
    </row>
    <row r="184" spans="1:15" s="82" customFormat="1" x14ac:dyDescent="0.2">
      <c r="A184" s="82" t="s">
        <v>3909</v>
      </c>
      <c r="B184" s="82" t="s">
        <v>6438</v>
      </c>
      <c r="C184" s="102" t="s">
        <v>6439</v>
      </c>
      <c r="D184" s="102" t="s">
        <v>7097</v>
      </c>
      <c r="E184" s="102" t="s">
        <v>7098</v>
      </c>
      <c r="F184" s="82" t="s">
        <v>6438</v>
      </c>
      <c r="G184" s="102" t="s">
        <v>6439</v>
      </c>
      <c r="H184" s="102" t="s">
        <v>7097</v>
      </c>
      <c r="I184" s="102" t="s">
        <v>7098</v>
      </c>
    </row>
    <row r="185" spans="1:15" s="82" customFormat="1" x14ac:dyDescent="0.2">
      <c r="A185" s="82" t="s">
        <v>3914</v>
      </c>
      <c r="B185" s="82" t="s">
        <v>3915</v>
      </c>
      <c r="C185" s="82" t="s">
        <v>3916</v>
      </c>
      <c r="D185" s="82" t="s">
        <v>3917</v>
      </c>
      <c r="E185" s="82" t="s">
        <v>3918</v>
      </c>
      <c r="F185" s="82" t="s">
        <v>3915</v>
      </c>
      <c r="G185" s="82" t="s">
        <v>3916</v>
      </c>
      <c r="H185" s="82" t="s">
        <v>3917</v>
      </c>
      <c r="I185" s="82" t="s">
        <v>3918</v>
      </c>
    </row>
    <row r="186" spans="1:15" s="82" customFormat="1" x14ac:dyDescent="0.2">
      <c r="A186" s="82" t="s">
        <v>3919</v>
      </c>
      <c r="B186" s="82" t="s">
        <v>3920</v>
      </c>
      <c r="C186" s="82" t="s">
        <v>3921</v>
      </c>
      <c r="D186" s="82" t="s">
        <v>4839</v>
      </c>
      <c r="E186" s="82" t="s">
        <v>4840</v>
      </c>
      <c r="F186" s="82" t="s">
        <v>3920</v>
      </c>
      <c r="G186" s="82" t="s">
        <v>3921</v>
      </c>
      <c r="H186" s="82" t="s">
        <v>4839</v>
      </c>
      <c r="I186" s="82" t="s">
        <v>4840</v>
      </c>
    </row>
    <row r="187" spans="1:15" s="82" customFormat="1" x14ac:dyDescent="0.2">
      <c r="A187" s="82" t="s">
        <v>3922</v>
      </c>
      <c r="B187" s="82" t="s">
        <v>3923</v>
      </c>
      <c r="C187" s="82" t="s">
        <v>3924</v>
      </c>
      <c r="D187" s="82" t="s">
        <v>4841</v>
      </c>
      <c r="E187" s="82" t="s">
        <v>4842</v>
      </c>
      <c r="F187" s="82" t="s">
        <v>3923</v>
      </c>
      <c r="G187" s="82" t="s">
        <v>3924</v>
      </c>
      <c r="H187" s="82" t="s">
        <v>4841</v>
      </c>
      <c r="I187" s="82" t="s">
        <v>4842</v>
      </c>
    </row>
    <row r="188" spans="1:15" s="82" customFormat="1" x14ac:dyDescent="0.2">
      <c r="A188" s="82" t="s">
        <v>3925</v>
      </c>
      <c r="B188" s="82" t="s">
        <v>3926</v>
      </c>
      <c r="C188" s="82" t="s">
        <v>3927</v>
      </c>
      <c r="D188" s="82" t="s">
        <v>4843</v>
      </c>
      <c r="E188" s="82" t="s">
        <v>4844</v>
      </c>
      <c r="F188" s="82" t="s">
        <v>3926</v>
      </c>
      <c r="G188" s="82" t="s">
        <v>3927</v>
      </c>
      <c r="H188" s="82" t="s">
        <v>4843</v>
      </c>
      <c r="I188" s="82" t="s">
        <v>4844</v>
      </c>
    </row>
    <row r="189" spans="1:15" s="82" customFormat="1" x14ac:dyDescent="0.2">
      <c r="A189" s="82" t="s">
        <v>3928</v>
      </c>
      <c r="B189" s="82" t="s">
        <v>3929</v>
      </c>
      <c r="C189" s="82" t="s">
        <v>3930</v>
      </c>
      <c r="D189" s="82" t="s">
        <v>4845</v>
      </c>
      <c r="E189" s="82" t="s">
        <v>4846</v>
      </c>
      <c r="F189" s="82" t="s">
        <v>3929</v>
      </c>
      <c r="G189" s="82" t="s">
        <v>3930</v>
      </c>
      <c r="H189" s="82" t="s">
        <v>4845</v>
      </c>
      <c r="I189" s="82" t="s">
        <v>4846</v>
      </c>
    </row>
    <row r="190" spans="1:15" s="82" customFormat="1" x14ac:dyDescent="0.2">
      <c r="A190" s="82" t="s">
        <v>3931</v>
      </c>
      <c r="B190" s="163" t="s">
        <v>6448</v>
      </c>
      <c r="C190" s="163" t="s">
        <v>3933</v>
      </c>
      <c r="D190" s="163" t="s">
        <v>4847</v>
      </c>
      <c r="E190" s="163" t="s">
        <v>7099</v>
      </c>
      <c r="F190" s="163" t="s">
        <v>6448</v>
      </c>
      <c r="G190" s="163" t="s">
        <v>3933</v>
      </c>
      <c r="H190" s="163" t="s">
        <v>4847</v>
      </c>
      <c r="I190" s="163" t="s">
        <v>7099</v>
      </c>
      <c r="J190" s="163"/>
      <c r="K190" s="163"/>
      <c r="L190" s="163"/>
      <c r="M190" s="163"/>
      <c r="N190" s="163"/>
      <c r="O190" s="163"/>
    </row>
    <row r="191" spans="1:15" s="82" customFormat="1" x14ac:dyDescent="0.2">
      <c r="A191" s="82" t="s">
        <v>3934</v>
      </c>
      <c r="B191" s="163" t="s">
        <v>3935</v>
      </c>
      <c r="C191" s="163" t="s">
        <v>3936</v>
      </c>
      <c r="D191" s="163" t="s">
        <v>4849</v>
      </c>
      <c r="E191" s="163" t="s">
        <v>4850</v>
      </c>
      <c r="F191" s="163" t="s">
        <v>3935</v>
      </c>
      <c r="G191" s="163" t="s">
        <v>3936</v>
      </c>
      <c r="H191" s="163" t="s">
        <v>4849</v>
      </c>
      <c r="I191" s="163" t="s">
        <v>4850</v>
      </c>
      <c r="J191" s="163"/>
      <c r="K191" s="163"/>
      <c r="L191" s="163"/>
      <c r="M191" s="163"/>
      <c r="N191" s="163"/>
      <c r="O191" s="163"/>
    </row>
    <row r="192" spans="1:15" s="82" customFormat="1" x14ac:dyDescent="0.2">
      <c r="A192" s="82" t="s">
        <v>3937</v>
      </c>
      <c r="B192" s="163" t="s">
        <v>3938</v>
      </c>
      <c r="C192" s="163" t="s">
        <v>3939</v>
      </c>
      <c r="D192" s="163" t="s">
        <v>4851</v>
      </c>
      <c r="E192" s="163" t="s">
        <v>4852</v>
      </c>
      <c r="F192" s="163" t="s">
        <v>3938</v>
      </c>
      <c r="G192" s="163" t="s">
        <v>3939</v>
      </c>
      <c r="H192" s="163" t="s">
        <v>4851</v>
      </c>
      <c r="I192" s="163" t="s">
        <v>4852</v>
      </c>
      <c r="J192" s="163"/>
      <c r="K192" s="163"/>
      <c r="L192" s="163"/>
      <c r="M192" s="163"/>
      <c r="N192" s="163"/>
      <c r="O192" s="163"/>
    </row>
    <row r="193" spans="1:15" s="82" customFormat="1" x14ac:dyDescent="0.2">
      <c r="A193" s="82" t="s">
        <v>3940</v>
      </c>
      <c r="B193" s="163" t="s">
        <v>3941</v>
      </c>
      <c r="C193" s="163" t="s">
        <v>3942</v>
      </c>
      <c r="D193" s="163" t="s">
        <v>4853</v>
      </c>
      <c r="E193" s="163" t="s">
        <v>4854</v>
      </c>
      <c r="F193" s="163" t="s">
        <v>3941</v>
      </c>
      <c r="G193" s="163" t="s">
        <v>3942</v>
      </c>
      <c r="H193" s="163" t="s">
        <v>4853</v>
      </c>
      <c r="I193" s="163" t="s">
        <v>4854</v>
      </c>
      <c r="J193" s="163"/>
      <c r="K193" s="163"/>
      <c r="L193" s="163"/>
      <c r="M193" s="163"/>
      <c r="N193" s="163"/>
      <c r="O193" s="163"/>
    </row>
    <row r="194" spans="1:15" s="82" customFormat="1" x14ac:dyDescent="0.2">
      <c r="A194" s="82" t="s">
        <v>3943</v>
      </c>
      <c r="B194" s="82" t="s">
        <v>3944</v>
      </c>
      <c r="C194" s="82" t="s">
        <v>3945</v>
      </c>
      <c r="D194" s="82" t="s">
        <v>4855</v>
      </c>
      <c r="E194" s="82" t="s">
        <v>4856</v>
      </c>
      <c r="F194" s="82" t="s">
        <v>3944</v>
      </c>
      <c r="G194" s="82" t="s">
        <v>3945</v>
      </c>
      <c r="H194" s="82" t="s">
        <v>4855</v>
      </c>
      <c r="I194" s="82" t="s">
        <v>4856</v>
      </c>
    </row>
    <row r="195" spans="1:15" s="82" customFormat="1" x14ac:dyDescent="0.2">
      <c r="A195" s="82" t="s">
        <v>3946</v>
      </c>
      <c r="B195" s="82" t="s">
        <v>3947</v>
      </c>
      <c r="C195" s="82" t="s">
        <v>3948</v>
      </c>
      <c r="D195" s="82" t="s">
        <v>4857</v>
      </c>
      <c r="E195" s="82" t="s">
        <v>4858</v>
      </c>
      <c r="F195" s="82" t="s">
        <v>3947</v>
      </c>
      <c r="G195" s="82" t="s">
        <v>3948</v>
      </c>
      <c r="H195" s="82" t="s">
        <v>4857</v>
      </c>
      <c r="I195" s="82" t="s">
        <v>4858</v>
      </c>
    </row>
    <row r="196" spans="1:15" s="82" customFormat="1" x14ac:dyDescent="0.2">
      <c r="A196" s="82" t="s">
        <v>3949</v>
      </c>
      <c r="B196" s="82" t="s">
        <v>3950</v>
      </c>
      <c r="C196" s="82" t="s">
        <v>3951</v>
      </c>
      <c r="D196" s="82" t="s">
        <v>4859</v>
      </c>
      <c r="E196" s="82" t="s">
        <v>4860</v>
      </c>
      <c r="F196" s="82" t="s">
        <v>3950</v>
      </c>
      <c r="G196" s="82" t="s">
        <v>3951</v>
      </c>
      <c r="H196" s="82" t="s">
        <v>4859</v>
      </c>
      <c r="I196" s="82" t="s">
        <v>4860</v>
      </c>
    </row>
    <row r="197" spans="1:15" s="82" customFormat="1" x14ac:dyDescent="0.2">
      <c r="A197" s="82" t="s">
        <v>3952</v>
      </c>
      <c r="B197" s="82" t="s">
        <v>3953</v>
      </c>
      <c r="C197" s="82" t="s">
        <v>3954</v>
      </c>
      <c r="D197" s="82" t="s">
        <v>4861</v>
      </c>
      <c r="E197" s="82" t="s">
        <v>4862</v>
      </c>
      <c r="F197" s="82" t="s">
        <v>3953</v>
      </c>
      <c r="G197" s="82" t="s">
        <v>3954</v>
      </c>
      <c r="H197" s="82" t="s">
        <v>4861</v>
      </c>
      <c r="I197" s="82" t="s">
        <v>4862</v>
      </c>
    </row>
    <row r="198" spans="1:15" s="82" customFormat="1" x14ac:dyDescent="0.2">
      <c r="A198" s="82" t="s">
        <v>3955</v>
      </c>
      <c r="B198" s="82" t="s">
        <v>3956</v>
      </c>
      <c r="C198" s="82" t="s">
        <v>3957</v>
      </c>
      <c r="D198" s="82" t="s">
        <v>4863</v>
      </c>
      <c r="E198" s="82" t="s">
        <v>4864</v>
      </c>
      <c r="F198" s="82" t="s">
        <v>3956</v>
      </c>
      <c r="G198" s="82" t="s">
        <v>3957</v>
      </c>
      <c r="H198" s="82" t="s">
        <v>4863</v>
      </c>
      <c r="I198" s="82" t="s">
        <v>4864</v>
      </c>
    </row>
    <row r="199" spans="1:15" s="122" customFormat="1" x14ac:dyDescent="0.2">
      <c r="A199" s="122" t="s">
        <v>5200</v>
      </c>
      <c r="B199" s="122" t="s">
        <v>607</v>
      </c>
      <c r="C199" s="122" t="s">
        <v>608</v>
      </c>
      <c r="D199" s="122" t="s">
        <v>609</v>
      </c>
      <c r="E199" s="122" t="s">
        <v>610</v>
      </c>
      <c r="F199" s="122" t="s">
        <v>607</v>
      </c>
      <c r="G199" s="122" t="s">
        <v>608</v>
      </c>
      <c r="H199" s="122" t="s">
        <v>609</v>
      </c>
      <c r="I199" s="122" t="s">
        <v>610</v>
      </c>
    </row>
    <row r="200" spans="1:15" s="82" customFormat="1" x14ac:dyDescent="0.2">
      <c r="A200" s="82" t="s">
        <v>611</v>
      </c>
      <c r="B200" s="82" t="s">
        <v>612</v>
      </c>
      <c r="C200" s="82" t="s">
        <v>613</v>
      </c>
      <c r="D200" s="82" t="s">
        <v>614</v>
      </c>
      <c r="E200" s="82" t="s">
        <v>615</v>
      </c>
      <c r="F200" s="82" t="s">
        <v>612</v>
      </c>
      <c r="G200" s="82" t="s">
        <v>613</v>
      </c>
      <c r="H200" s="82" t="s">
        <v>614</v>
      </c>
      <c r="I200" s="82" t="s">
        <v>615</v>
      </c>
    </row>
    <row r="201" spans="1:15" s="82" customFormat="1" x14ac:dyDescent="0.2">
      <c r="A201" s="82" t="s">
        <v>3501</v>
      </c>
      <c r="B201" s="82" t="s">
        <v>1924</v>
      </c>
      <c r="C201" s="82" t="s">
        <v>1925</v>
      </c>
      <c r="D201" s="82" t="s">
        <v>1926</v>
      </c>
      <c r="E201" s="82" t="s">
        <v>5091</v>
      </c>
      <c r="F201" s="82" t="s">
        <v>1924</v>
      </c>
      <c r="G201" s="82" t="s">
        <v>1925</v>
      </c>
      <c r="H201" s="82" t="s">
        <v>1926</v>
      </c>
      <c r="I201" s="82" t="s">
        <v>5091</v>
      </c>
    </row>
    <row r="202" spans="1:15" s="82" customFormat="1" x14ac:dyDescent="0.2">
      <c r="A202" s="82" t="s">
        <v>3503</v>
      </c>
      <c r="B202" s="82" t="s">
        <v>1949</v>
      </c>
      <c r="C202" s="82" t="s">
        <v>1950</v>
      </c>
      <c r="D202" s="82" t="s">
        <v>1951</v>
      </c>
      <c r="E202" s="82" t="s">
        <v>1927</v>
      </c>
      <c r="F202" s="82" t="s">
        <v>1949</v>
      </c>
      <c r="G202" s="82" t="s">
        <v>1950</v>
      </c>
      <c r="H202" s="82" t="s">
        <v>1951</v>
      </c>
      <c r="I202" s="82" t="s">
        <v>1927</v>
      </c>
    </row>
    <row r="203" spans="1:15" s="82" customFormat="1" x14ac:dyDescent="0.2">
      <c r="A203" s="82" t="s">
        <v>3504</v>
      </c>
      <c r="B203" s="82" t="s">
        <v>1953</v>
      </c>
      <c r="C203" s="82" t="s">
        <v>1954</v>
      </c>
      <c r="D203" s="82" t="s">
        <v>1955</v>
      </c>
      <c r="E203" s="82" t="s">
        <v>1956</v>
      </c>
      <c r="F203" s="82" t="s">
        <v>1953</v>
      </c>
      <c r="G203" s="82" t="s">
        <v>3500</v>
      </c>
      <c r="H203" s="82" t="s">
        <v>1955</v>
      </c>
      <c r="I203" s="82" t="s">
        <v>5144</v>
      </c>
    </row>
    <row r="204" spans="1:15" s="82" customFormat="1" x14ac:dyDescent="0.2">
      <c r="A204" s="82" t="s">
        <v>3958</v>
      </c>
      <c r="B204" s="82" t="s">
        <v>1957</v>
      </c>
      <c r="C204" s="82" t="s">
        <v>1958</v>
      </c>
      <c r="D204" s="82" t="s">
        <v>1959</v>
      </c>
      <c r="E204" s="82" t="s">
        <v>1960</v>
      </c>
      <c r="F204" s="82" t="s">
        <v>1957</v>
      </c>
      <c r="G204" s="82" t="s">
        <v>1958</v>
      </c>
      <c r="H204" s="82" t="s">
        <v>1959</v>
      </c>
      <c r="I204" s="82" t="s">
        <v>1960</v>
      </c>
    </row>
    <row r="205" spans="1:15" s="82" customFormat="1" x14ac:dyDescent="0.2">
      <c r="A205" s="82" t="s">
        <v>3959</v>
      </c>
      <c r="B205" s="82" t="s">
        <v>1961</v>
      </c>
      <c r="C205" s="82" t="s">
        <v>1962</v>
      </c>
      <c r="D205" s="82" t="s">
        <v>1963</v>
      </c>
      <c r="E205" s="82" t="s">
        <v>1964</v>
      </c>
      <c r="F205" s="82" t="s">
        <v>1961</v>
      </c>
      <c r="G205" s="82" t="s">
        <v>1962</v>
      </c>
      <c r="H205" s="82" t="s">
        <v>1963</v>
      </c>
      <c r="I205" s="82" t="s">
        <v>1964</v>
      </c>
    </row>
    <row r="206" spans="1:15" s="82" customFormat="1" x14ac:dyDescent="0.2">
      <c r="A206" s="82" t="s">
        <v>3960</v>
      </c>
      <c r="B206" s="82" t="s">
        <v>1965</v>
      </c>
      <c r="C206" s="82" t="s">
        <v>1966</v>
      </c>
      <c r="D206" s="82" t="s">
        <v>1967</v>
      </c>
      <c r="E206" s="82" t="s">
        <v>1968</v>
      </c>
      <c r="F206" s="82" t="s">
        <v>1965</v>
      </c>
      <c r="G206" s="82" t="s">
        <v>1966</v>
      </c>
      <c r="H206" s="82" t="s">
        <v>1967</v>
      </c>
      <c r="I206" s="82" t="s">
        <v>1968</v>
      </c>
    </row>
    <row r="207" spans="1:15" s="82" customFormat="1" x14ac:dyDescent="0.2">
      <c r="A207" s="82" t="s">
        <v>3961</v>
      </c>
      <c r="B207" s="82" t="s">
        <v>1969</v>
      </c>
      <c r="C207" s="82" t="s">
        <v>1970</v>
      </c>
      <c r="D207" s="82" t="s">
        <v>1971</v>
      </c>
      <c r="E207" s="82" t="s">
        <v>1972</v>
      </c>
      <c r="F207" s="82" t="s">
        <v>1969</v>
      </c>
      <c r="G207" s="82" t="s">
        <v>1970</v>
      </c>
      <c r="H207" s="82" t="s">
        <v>1971</v>
      </c>
      <c r="I207" s="82" t="s">
        <v>1972</v>
      </c>
    </row>
    <row r="208" spans="1:15" s="82" customFormat="1" x14ac:dyDescent="0.2">
      <c r="A208" s="82" t="s">
        <v>3962</v>
      </c>
      <c r="B208" s="82" t="s">
        <v>1973</v>
      </c>
      <c r="C208" s="82" t="s">
        <v>1974</v>
      </c>
      <c r="D208" s="82" t="s">
        <v>1975</v>
      </c>
      <c r="E208" s="82" t="s">
        <v>1976</v>
      </c>
      <c r="F208" s="82" t="s">
        <v>1973</v>
      </c>
      <c r="G208" s="82" t="s">
        <v>1974</v>
      </c>
      <c r="H208" s="82" t="s">
        <v>1975</v>
      </c>
      <c r="I208" s="82" t="s">
        <v>1976</v>
      </c>
    </row>
    <row r="209" spans="1:9" s="113" customFormat="1" x14ac:dyDescent="0.2">
      <c r="A209" s="113" t="s">
        <v>5201</v>
      </c>
      <c r="B209" s="113" t="s">
        <v>1973</v>
      </c>
      <c r="C209" s="113" t="s">
        <v>1974</v>
      </c>
      <c r="D209" s="113" t="s">
        <v>1975</v>
      </c>
      <c r="E209" s="113" t="s">
        <v>5202</v>
      </c>
      <c r="F209" s="113" t="s">
        <v>1973</v>
      </c>
      <c r="G209" s="113" t="s">
        <v>1974</v>
      </c>
      <c r="H209" s="113" t="s">
        <v>1975</v>
      </c>
      <c r="I209" s="113" t="s">
        <v>5202</v>
      </c>
    </row>
    <row r="210" spans="1:9" s="82" customFormat="1" x14ac:dyDescent="0.2">
      <c r="A210" s="82" t="s">
        <v>616</v>
      </c>
      <c r="B210" s="82" t="s">
        <v>617</v>
      </c>
      <c r="C210" s="82" t="s">
        <v>618</v>
      </c>
      <c r="D210" s="82" t="s">
        <v>619</v>
      </c>
      <c r="E210" s="82" t="s">
        <v>620</v>
      </c>
      <c r="F210" s="82" t="s">
        <v>617</v>
      </c>
      <c r="G210" s="82" t="s">
        <v>618</v>
      </c>
      <c r="H210" s="82" t="s">
        <v>619</v>
      </c>
      <c r="I210" s="82" t="s">
        <v>620</v>
      </c>
    </row>
    <row r="211" spans="1:9" s="82" customFormat="1" x14ac:dyDescent="0.2">
      <c r="A211" s="82" t="s">
        <v>621</v>
      </c>
      <c r="B211" s="82" t="s">
        <v>622</v>
      </c>
      <c r="C211" s="82" t="s">
        <v>623</v>
      </c>
      <c r="D211" s="82" t="s">
        <v>624</v>
      </c>
      <c r="E211" s="82" t="s">
        <v>625</v>
      </c>
      <c r="F211" s="82" t="s">
        <v>622</v>
      </c>
      <c r="G211" s="82" t="s">
        <v>623</v>
      </c>
      <c r="H211" s="82" t="s">
        <v>624</v>
      </c>
      <c r="I211" s="82" t="s">
        <v>625</v>
      </c>
    </row>
    <row r="212" spans="1:9" s="82" customFormat="1" x14ac:dyDescent="0.2">
      <c r="A212" s="82" t="s">
        <v>626</v>
      </c>
      <c r="B212" s="82" t="s">
        <v>627</v>
      </c>
      <c r="C212" s="82" t="s">
        <v>628</v>
      </c>
      <c r="D212" s="82" t="s">
        <v>629</v>
      </c>
      <c r="E212" s="82" t="s">
        <v>630</v>
      </c>
      <c r="F212" s="82" t="s">
        <v>627</v>
      </c>
      <c r="G212" s="82" t="s">
        <v>628</v>
      </c>
      <c r="H212" s="82" t="s">
        <v>629</v>
      </c>
      <c r="I212" s="82" t="s">
        <v>630</v>
      </c>
    </row>
    <row r="213" spans="1:9" s="82" customFormat="1" x14ac:dyDescent="0.2">
      <c r="A213" s="82" t="s">
        <v>631</v>
      </c>
      <c r="B213" s="82" t="s">
        <v>632</v>
      </c>
      <c r="C213" s="82" t="s">
        <v>633</v>
      </c>
      <c r="D213" s="82" t="s">
        <v>634</v>
      </c>
      <c r="E213" s="82" t="s">
        <v>635</v>
      </c>
      <c r="F213" s="82" t="s">
        <v>632</v>
      </c>
      <c r="G213" s="82" t="s">
        <v>633</v>
      </c>
      <c r="H213" s="82" t="s">
        <v>634</v>
      </c>
      <c r="I213" s="82" t="s">
        <v>635</v>
      </c>
    </row>
    <row r="214" spans="1:9" s="82" customFormat="1" x14ac:dyDescent="0.2">
      <c r="A214" s="82" t="s">
        <v>636</v>
      </c>
      <c r="B214" s="82" t="s">
        <v>637</v>
      </c>
      <c r="C214" s="82" t="s">
        <v>638</v>
      </c>
      <c r="D214" s="82" t="s">
        <v>639</v>
      </c>
      <c r="E214" s="82" t="s">
        <v>640</v>
      </c>
      <c r="F214" s="82" t="s">
        <v>637</v>
      </c>
      <c r="G214" s="82" t="s">
        <v>638</v>
      </c>
      <c r="H214" s="82" t="s">
        <v>639</v>
      </c>
      <c r="I214" s="82" t="s">
        <v>640</v>
      </c>
    </row>
    <row r="215" spans="1:9" s="82" customFormat="1" x14ac:dyDescent="0.2">
      <c r="A215" s="82" t="s">
        <v>641</v>
      </c>
      <c r="B215" s="82" t="s">
        <v>642</v>
      </c>
      <c r="C215" s="82" t="s">
        <v>643</v>
      </c>
      <c r="D215" s="82" t="s">
        <v>644</v>
      </c>
      <c r="E215" s="82" t="s">
        <v>645</v>
      </c>
      <c r="F215" s="82" t="s">
        <v>642</v>
      </c>
      <c r="G215" s="82" t="s">
        <v>643</v>
      </c>
      <c r="H215" s="82" t="s">
        <v>644</v>
      </c>
      <c r="I215" s="82" t="s">
        <v>645</v>
      </c>
    </row>
    <row r="216" spans="1:9" s="82" customFormat="1" x14ac:dyDescent="0.2">
      <c r="A216" s="82" t="s">
        <v>646</v>
      </c>
      <c r="B216" s="82" t="s">
        <v>3963</v>
      </c>
      <c r="C216" s="82" t="s">
        <v>3964</v>
      </c>
      <c r="D216" s="82" t="s">
        <v>3965</v>
      </c>
      <c r="E216" s="82" t="s">
        <v>3966</v>
      </c>
      <c r="F216" s="82" t="s">
        <v>3963</v>
      </c>
      <c r="G216" s="82" t="s">
        <v>3964</v>
      </c>
      <c r="H216" s="82" t="s">
        <v>3965</v>
      </c>
      <c r="I216" s="82" t="s">
        <v>3966</v>
      </c>
    </row>
    <row r="217" spans="1:9" s="82" customFormat="1" x14ac:dyDescent="0.2">
      <c r="A217" s="82" t="s">
        <v>647</v>
      </c>
      <c r="B217" s="82" t="s">
        <v>648</v>
      </c>
      <c r="C217" s="82" t="s">
        <v>649</v>
      </c>
      <c r="D217" s="82" t="s">
        <v>650</v>
      </c>
      <c r="E217" s="82" t="s">
        <v>651</v>
      </c>
      <c r="F217" s="82" t="s">
        <v>648</v>
      </c>
      <c r="G217" s="82" t="s">
        <v>649</v>
      </c>
      <c r="H217" s="82" t="s">
        <v>650</v>
      </c>
      <c r="I217" s="82" t="s">
        <v>651</v>
      </c>
    </row>
    <row r="218" spans="1:9" s="82" customFormat="1" x14ac:dyDescent="0.2">
      <c r="A218" s="82" t="s">
        <v>652</v>
      </c>
      <c r="B218" s="82" t="s">
        <v>653</v>
      </c>
      <c r="C218" s="82" t="s">
        <v>654</v>
      </c>
      <c r="D218" s="82" t="s">
        <v>655</v>
      </c>
      <c r="E218" s="82" t="s">
        <v>656</v>
      </c>
      <c r="F218" s="82" t="s">
        <v>653</v>
      </c>
      <c r="G218" s="82" t="s">
        <v>654</v>
      </c>
      <c r="H218" s="82" t="s">
        <v>655</v>
      </c>
      <c r="I218" s="82" t="s">
        <v>656</v>
      </c>
    </row>
    <row r="219" spans="1:9" s="82" customFormat="1" x14ac:dyDescent="0.2">
      <c r="A219" s="82" t="s">
        <v>657</v>
      </c>
      <c r="B219" s="82" t="s">
        <v>658</v>
      </c>
      <c r="C219" s="82" t="s">
        <v>659</v>
      </c>
      <c r="D219" s="82" t="s">
        <v>660</v>
      </c>
      <c r="E219" s="82" t="s">
        <v>661</v>
      </c>
      <c r="F219" s="82" t="s">
        <v>658</v>
      </c>
      <c r="G219" s="82" t="s">
        <v>659</v>
      </c>
      <c r="H219" s="82" t="s">
        <v>660</v>
      </c>
      <c r="I219" s="82" t="s">
        <v>661</v>
      </c>
    </row>
    <row r="220" spans="1:9" s="82" customFormat="1" x14ac:dyDescent="0.2">
      <c r="A220" s="82" t="s">
        <v>662</v>
      </c>
      <c r="B220" s="82" t="s">
        <v>663</v>
      </c>
      <c r="C220" s="82" t="s">
        <v>664</v>
      </c>
      <c r="D220" s="82" t="s">
        <v>665</v>
      </c>
      <c r="E220" s="82" t="s">
        <v>666</v>
      </c>
      <c r="F220" s="82" t="s">
        <v>663</v>
      </c>
      <c r="G220" s="82" t="s">
        <v>664</v>
      </c>
      <c r="H220" s="82" t="s">
        <v>665</v>
      </c>
      <c r="I220" s="82" t="s">
        <v>666</v>
      </c>
    </row>
    <row r="221" spans="1:9" s="82" customFormat="1" x14ac:dyDescent="0.2">
      <c r="A221" s="82" t="s">
        <v>667</v>
      </c>
      <c r="B221" s="82" t="s">
        <v>663</v>
      </c>
      <c r="C221" s="82" t="s">
        <v>664</v>
      </c>
      <c r="D221" s="82" t="s">
        <v>665</v>
      </c>
      <c r="E221" s="82" t="s">
        <v>666</v>
      </c>
      <c r="F221" s="82" t="s">
        <v>663</v>
      </c>
      <c r="G221" s="82" t="s">
        <v>664</v>
      </c>
      <c r="H221" s="82" t="s">
        <v>665</v>
      </c>
      <c r="I221" s="82" t="s">
        <v>666</v>
      </c>
    </row>
    <row r="222" spans="1:9" s="82" customFormat="1" x14ac:dyDescent="0.2">
      <c r="A222" s="82" t="s">
        <v>668</v>
      </c>
      <c r="B222" s="82" t="s">
        <v>669</v>
      </c>
      <c r="C222" s="82" t="s">
        <v>670</v>
      </c>
      <c r="D222" s="82" t="s">
        <v>671</v>
      </c>
      <c r="E222" s="82" t="s">
        <v>672</v>
      </c>
      <c r="F222" s="82" t="s">
        <v>669</v>
      </c>
      <c r="G222" s="82" t="s">
        <v>670</v>
      </c>
      <c r="H222" s="82" t="s">
        <v>671</v>
      </c>
      <c r="I222" s="82" t="s">
        <v>672</v>
      </c>
    </row>
    <row r="223" spans="1:9" s="82" customFormat="1" x14ac:dyDescent="0.2">
      <c r="A223" s="82" t="s">
        <v>673</v>
      </c>
      <c r="B223" s="82" t="s">
        <v>674</v>
      </c>
      <c r="C223" s="82" t="s">
        <v>675</v>
      </c>
      <c r="D223" s="82" t="s">
        <v>676</v>
      </c>
      <c r="E223" s="82" t="s">
        <v>677</v>
      </c>
      <c r="F223" s="82" t="s">
        <v>674</v>
      </c>
      <c r="G223" s="82" t="s">
        <v>675</v>
      </c>
      <c r="H223" s="82" t="s">
        <v>676</v>
      </c>
      <c r="I223" s="82" t="s">
        <v>677</v>
      </c>
    </row>
    <row r="224" spans="1:9" s="82" customFormat="1" x14ac:dyDescent="0.2">
      <c r="A224" s="82" t="s">
        <v>678</v>
      </c>
      <c r="B224" s="82" t="s">
        <v>679</v>
      </c>
      <c r="C224" s="82" t="s">
        <v>680</v>
      </c>
      <c r="D224" s="82" t="s">
        <v>681</v>
      </c>
      <c r="E224" s="82" t="s">
        <v>682</v>
      </c>
      <c r="F224" s="82" t="s">
        <v>679</v>
      </c>
      <c r="G224" s="82" t="s">
        <v>680</v>
      </c>
      <c r="H224" s="82" t="s">
        <v>681</v>
      </c>
      <c r="I224" s="82" t="s">
        <v>682</v>
      </c>
    </row>
    <row r="225" spans="1:9" s="82" customFormat="1" x14ac:dyDescent="0.2">
      <c r="A225" s="82" t="s">
        <v>683</v>
      </c>
      <c r="B225" s="82" t="s">
        <v>684</v>
      </c>
      <c r="C225" s="82" t="s">
        <v>685</v>
      </c>
      <c r="D225" s="82" t="s">
        <v>686</v>
      </c>
      <c r="E225" s="82" t="s">
        <v>687</v>
      </c>
      <c r="F225" s="82" t="s">
        <v>684</v>
      </c>
      <c r="G225" s="82" t="s">
        <v>685</v>
      </c>
      <c r="H225" s="82" t="s">
        <v>686</v>
      </c>
      <c r="I225" s="82" t="s">
        <v>687</v>
      </c>
    </row>
    <row r="226" spans="1:9" s="82" customFormat="1" x14ac:dyDescent="0.2">
      <c r="A226" s="82" t="s">
        <v>688</v>
      </c>
      <c r="B226" s="82" t="s">
        <v>689</v>
      </c>
      <c r="C226" s="82" t="s">
        <v>690</v>
      </c>
      <c r="D226" s="82" t="s">
        <v>691</v>
      </c>
      <c r="E226" s="82" t="s">
        <v>692</v>
      </c>
      <c r="F226" s="82" t="s">
        <v>689</v>
      </c>
      <c r="G226" s="82" t="s">
        <v>690</v>
      </c>
      <c r="H226" s="82" t="s">
        <v>691</v>
      </c>
      <c r="I226" s="82" t="s">
        <v>692</v>
      </c>
    </row>
    <row r="227" spans="1:9" s="82" customFormat="1" x14ac:dyDescent="0.2">
      <c r="A227" s="82" t="s">
        <v>693</v>
      </c>
      <c r="B227" s="82" t="s">
        <v>694</v>
      </c>
      <c r="C227" s="82" t="s">
        <v>695</v>
      </c>
      <c r="D227" s="82" t="s">
        <v>696</v>
      </c>
      <c r="E227" s="82" t="s">
        <v>697</v>
      </c>
      <c r="F227" s="82" t="s">
        <v>694</v>
      </c>
      <c r="G227" s="82" t="s">
        <v>695</v>
      </c>
      <c r="H227" s="82" t="s">
        <v>696</v>
      </c>
      <c r="I227" s="82" t="s">
        <v>697</v>
      </c>
    </row>
    <row r="228" spans="1:9" s="82" customFormat="1" x14ac:dyDescent="0.2">
      <c r="A228" s="82" t="s">
        <v>698</v>
      </c>
      <c r="B228" s="82" t="s">
        <v>699</v>
      </c>
      <c r="C228" s="82" t="s">
        <v>700</v>
      </c>
      <c r="D228" s="82" t="s">
        <v>701</v>
      </c>
      <c r="E228" s="82" t="s">
        <v>702</v>
      </c>
      <c r="F228" s="82" t="s">
        <v>699</v>
      </c>
      <c r="G228" s="82" t="s">
        <v>700</v>
      </c>
      <c r="H228" s="82" t="s">
        <v>701</v>
      </c>
      <c r="I228" s="82" t="s">
        <v>702</v>
      </c>
    </row>
    <row r="229" spans="1:9" s="122" customFormat="1" x14ac:dyDescent="0.2">
      <c r="A229" s="122" t="s">
        <v>5203</v>
      </c>
      <c r="B229" s="122" t="s">
        <v>703</v>
      </c>
      <c r="C229" s="122" t="s">
        <v>704</v>
      </c>
      <c r="D229" s="122" t="s">
        <v>705</v>
      </c>
      <c r="E229" s="122" t="s">
        <v>706</v>
      </c>
      <c r="F229" s="122" t="s">
        <v>703</v>
      </c>
      <c r="G229" s="122" t="s">
        <v>704</v>
      </c>
      <c r="H229" s="122" t="s">
        <v>705</v>
      </c>
      <c r="I229" s="122" t="s">
        <v>706</v>
      </c>
    </row>
    <row r="230" spans="1:9" s="82" customFormat="1" x14ac:dyDescent="0.2">
      <c r="A230" s="82" t="s">
        <v>707</v>
      </c>
      <c r="B230" s="82" t="s">
        <v>708</v>
      </c>
      <c r="C230" s="82" t="s">
        <v>709</v>
      </c>
      <c r="D230" s="82" t="s">
        <v>710</v>
      </c>
      <c r="E230" s="82" t="s">
        <v>711</v>
      </c>
      <c r="F230" s="82" t="s">
        <v>708</v>
      </c>
      <c r="G230" s="82" t="s">
        <v>709</v>
      </c>
      <c r="H230" s="82" t="s">
        <v>710</v>
      </c>
      <c r="I230" s="82" t="s">
        <v>711</v>
      </c>
    </row>
    <row r="231" spans="1:9" s="82" customFormat="1" x14ac:dyDescent="0.2">
      <c r="A231" s="82" t="s">
        <v>3967</v>
      </c>
      <c r="B231" s="82" t="s">
        <v>708</v>
      </c>
      <c r="C231" s="82" t="s">
        <v>709</v>
      </c>
      <c r="D231" s="82" t="s">
        <v>710</v>
      </c>
      <c r="E231" s="82" t="s">
        <v>711</v>
      </c>
      <c r="F231" s="82" t="s">
        <v>708</v>
      </c>
      <c r="G231" s="82" t="s">
        <v>709</v>
      </c>
      <c r="H231" s="82" t="s">
        <v>710</v>
      </c>
      <c r="I231" s="82" t="s">
        <v>711</v>
      </c>
    </row>
    <row r="232" spans="1:9" s="82" customFormat="1" x14ac:dyDescent="0.2">
      <c r="A232" s="82" t="s">
        <v>3506</v>
      </c>
      <c r="B232" s="82" t="s">
        <v>708</v>
      </c>
      <c r="C232" s="82" t="s">
        <v>709</v>
      </c>
      <c r="D232" s="82" t="s">
        <v>710</v>
      </c>
      <c r="E232" s="82" t="s">
        <v>711</v>
      </c>
      <c r="F232" s="82" t="s">
        <v>708</v>
      </c>
      <c r="G232" s="82" t="s">
        <v>709</v>
      </c>
      <c r="H232" s="82" t="s">
        <v>710</v>
      </c>
      <c r="I232" s="82" t="s">
        <v>711</v>
      </c>
    </row>
    <row r="233" spans="1:9" s="82" customFormat="1" x14ac:dyDescent="0.2">
      <c r="A233" s="82" t="s">
        <v>712</v>
      </c>
      <c r="B233" s="82" t="s">
        <v>713</v>
      </c>
      <c r="C233" s="82" t="s">
        <v>714</v>
      </c>
      <c r="D233" s="82" t="s">
        <v>715</v>
      </c>
      <c r="E233" s="82" t="s">
        <v>716</v>
      </c>
      <c r="F233" s="82" t="s">
        <v>713</v>
      </c>
      <c r="G233" s="82" t="s">
        <v>714</v>
      </c>
      <c r="H233" s="82" t="s">
        <v>715</v>
      </c>
      <c r="I233" s="82" t="s">
        <v>716</v>
      </c>
    </row>
    <row r="234" spans="1:9" s="82" customFormat="1" x14ac:dyDescent="0.2">
      <c r="A234" s="82" t="s">
        <v>717</v>
      </c>
      <c r="B234" s="82" t="s">
        <v>718</v>
      </c>
      <c r="C234" s="82" t="s">
        <v>719</v>
      </c>
      <c r="D234" s="82" t="s">
        <v>720</v>
      </c>
      <c r="E234" s="82" t="s">
        <v>721</v>
      </c>
      <c r="F234" s="82" t="s">
        <v>718</v>
      </c>
      <c r="G234" s="82" t="s">
        <v>719</v>
      </c>
      <c r="H234" s="82" t="s">
        <v>720</v>
      </c>
      <c r="I234" s="82" t="s">
        <v>721</v>
      </c>
    </row>
    <row r="235" spans="1:9" s="82" customFormat="1" x14ac:dyDescent="0.2">
      <c r="A235" s="82" t="s">
        <v>3968</v>
      </c>
      <c r="B235" s="104" t="s">
        <v>3969</v>
      </c>
      <c r="C235" s="104" t="s">
        <v>3970</v>
      </c>
      <c r="D235" s="104" t="s">
        <v>3971</v>
      </c>
      <c r="E235" s="104" t="s">
        <v>3972</v>
      </c>
      <c r="F235" s="104" t="s">
        <v>3969</v>
      </c>
      <c r="G235" s="104" t="s">
        <v>3970</v>
      </c>
      <c r="H235" s="104" t="s">
        <v>3971</v>
      </c>
      <c r="I235" s="104" t="s">
        <v>3972</v>
      </c>
    </row>
    <row r="236" spans="1:9" s="82" customFormat="1" x14ac:dyDescent="0.2">
      <c r="A236" s="82" t="s">
        <v>3973</v>
      </c>
      <c r="B236" s="104" t="s">
        <v>3974</v>
      </c>
      <c r="C236" s="104" t="s">
        <v>3975</v>
      </c>
      <c r="D236" s="104" t="s">
        <v>3976</v>
      </c>
      <c r="E236" s="104" t="s">
        <v>3977</v>
      </c>
      <c r="F236" s="104" t="s">
        <v>3974</v>
      </c>
      <c r="G236" s="104" t="s">
        <v>3975</v>
      </c>
      <c r="H236" s="104" t="s">
        <v>3976</v>
      </c>
      <c r="I236" s="104" t="s">
        <v>3977</v>
      </c>
    </row>
    <row r="237" spans="1:9" s="82" customFormat="1" x14ac:dyDescent="0.2">
      <c r="A237" s="82" t="s">
        <v>722</v>
      </c>
      <c r="B237" s="82" t="s">
        <v>723</v>
      </c>
      <c r="C237" s="82" t="s">
        <v>723</v>
      </c>
      <c r="D237" s="82" t="s">
        <v>723</v>
      </c>
      <c r="E237" s="82" t="s">
        <v>723</v>
      </c>
      <c r="F237" s="82" t="s">
        <v>723</v>
      </c>
      <c r="G237" s="82" t="s">
        <v>723</v>
      </c>
      <c r="H237" s="82" t="s">
        <v>723</v>
      </c>
      <c r="I237" s="82" t="s">
        <v>723</v>
      </c>
    </row>
    <row r="238" spans="1:9" s="82" customFormat="1" x14ac:dyDescent="0.2">
      <c r="A238" s="82" t="s">
        <v>724</v>
      </c>
      <c r="B238" s="82" t="s">
        <v>725</v>
      </c>
      <c r="C238" s="82" t="s">
        <v>726</v>
      </c>
      <c r="D238" s="82" t="s">
        <v>727</v>
      </c>
      <c r="E238" s="82" t="s">
        <v>728</v>
      </c>
      <c r="F238" s="82" t="s">
        <v>725</v>
      </c>
      <c r="G238" s="82" t="s">
        <v>726</v>
      </c>
      <c r="H238" s="82" t="s">
        <v>727</v>
      </c>
      <c r="I238" s="82" t="s">
        <v>728</v>
      </c>
    </row>
    <row r="239" spans="1:9" s="82" customFormat="1" x14ac:dyDescent="0.2">
      <c r="A239" s="82" t="s">
        <v>729</v>
      </c>
      <c r="B239" s="82" t="s">
        <v>730</v>
      </c>
      <c r="C239" s="82" t="s">
        <v>731</v>
      </c>
      <c r="D239" s="82" t="s">
        <v>732</v>
      </c>
      <c r="E239" s="82" t="s">
        <v>733</v>
      </c>
      <c r="F239" s="82" t="s">
        <v>730</v>
      </c>
      <c r="G239" s="82" t="s">
        <v>731</v>
      </c>
      <c r="H239" s="82" t="s">
        <v>732</v>
      </c>
      <c r="I239" s="82" t="s">
        <v>733</v>
      </c>
    </row>
    <row r="240" spans="1:9" s="82" customFormat="1" x14ac:dyDescent="0.2">
      <c r="A240" s="82" t="s">
        <v>734</v>
      </c>
      <c r="B240" s="82" t="s">
        <v>735</v>
      </c>
      <c r="C240" s="82" t="s">
        <v>736</v>
      </c>
      <c r="D240" s="82" t="s">
        <v>737</v>
      </c>
      <c r="E240" s="82" t="s">
        <v>738</v>
      </c>
      <c r="F240" s="82" t="s">
        <v>735</v>
      </c>
      <c r="G240" s="82" t="s">
        <v>736</v>
      </c>
      <c r="H240" s="82" t="s">
        <v>737</v>
      </c>
      <c r="I240" s="82" t="s">
        <v>738</v>
      </c>
    </row>
    <row r="241" spans="1:9" s="82" customFormat="1" x14ac:dyDescent="0.2">
      <c r="A241" s="82" t="s">
        <v>739</v>
      </c>
      <c r="B241" s="82" t="s">
        <v>740</v>
      </c>
      <c r="C241" s="82" t="s">
        <v>741</v>
      </c>
      <c r="D241" s="82" t="s">
        <v>742</v>
      </c>
      <c r="E241" s="82" t="s">
        <v>743</v>
      </c>
      <c r="F241" s="82" t="s">
        <v>740</v>
      </c>
      <c r="G241" s="82" t="s">
        <v>741</v>
      </c>
      <c r="H241" s="82" t="s">
        <v>742</v>
      </c>
      <c r="I241" s="82" t="s">
        <v>743</v>
      </c>
    </row>
    <row r="242" spans="1:9" s="82" customFormat="1" x14ac:dyDescent="0.2">
      <c r="A242" s="82" t="s">
        <v>744</v>
      </c>
      <c r="B242" s="82" t="s">
        <v>745</v>
      </c>
      <c r="C242" s="82" t="s">
        <v>746</v>
      </c>
      <c r="D242" s="82" t="s">
        <v>747</v>
      </c>
      <c r="E242" s="82" t="s">
        <v>748</v>
      </c>
      <c r="F242" s="82" t="s">
        <v>745</v>
      </c>
      <c r="G242" s="82" t="s">
        <v>746</v>
      </c>
      <c r="H242" s="82" t="s">
        <v>747</v>
      </c>
      <c r="I242" s="82" t="s">
        <v>748</v>
      </c>
    </row>
    <row r="243" spans="1:9" s="82" customFormat="1" x14ac:dyDescent="0.2">
      <c r="A243" s="82" t="s">
        <v>3507</v>
      </c>
      <c r="B243" s="82" t="s">
        <v>3508</v>
      </c>
      <c r="C243" s="104" t="s">
        <v>3509</v>
      </c>
      <c r="D243" s="104" t="s">
        <v>3510</v>
      </c>
      <c r="E243" s="104" t="s">
        <v>3511</v>
      </c>
      <c r="F243" s="82" t="s">
        <v>3508</v>
      </c>
      <c r="G243" s="104" t="s">
        <v>3509</v>
      </c>
      <c r="H243" s="104" t="s">
        <v>3510</v>
      </c>
      <c r="I243" s="104" t="s">
        <v>3511</v>
      </c>
    </row>
    <row r="244" spans="1:9" s="82" customFormat="1" x14ac:dyDescent="0.2">
      <c r="A244" s="82" t="s">
        <v>3512</v>
      </c>
      <c r="B244" s="82" t="s">
        <v>3513</v>
      </c>
      <c r="C244" s="104" t="s">
        <v>3514</v>
      </c>
      <c r="D244" s="104" t="s">
        <v>3515</v>
      </c>
      <c r="E244" s="104" t="s">
        <v>3516</v>
      </c>
      <c r="F244" s="82" t="s">
        <v>3513</v>
      </c>
      <c r="G244" s="104" t="s">
        <v>3514</v>
      </c>
      <c r="H244" s="104" t="s">
        <v>3515</v>
      </c>
      <c r="I244" s="104" t="s">
        <v>3516</v>
      </c>
    </row>
    <row r="245" spans="1:9" s="82" customFormat="1" x14ac:dyDescent="0.2">
      <c r="A245" s="82" t="s">
        <v>3517</v>
      </c>
      <c r="B245" s="82" t="s">
        <v>3518</v>
      </c>
      <c r="C245" s="103" t="s">
        <v>3519</v>
      </c>
      <c r="D245" s="103" t="s">
        <v>3520</v>
      </c>
      <c r="E245" s="102" t="s">
        <v>3521</v>
      </c>
      <c r="F245" s="82" t="s">
        <v>3518</v>
      </c>
      <c r="G245" s="103" t="s">
        <v>3519</v>
      </c>
      <c r="H245" s="103" t="s">
        <v>3520</v>
      </c>
      <c r="I245" s="102" t="s">
        <v>3521</v>
      </c>
    </row>
    <row r="246" spans="1:9" s="82" customFormat="1" x14ac:dyDescent="0.2">
      <c r="A246" s="82" t="s">
        <v>3522</v>
      </c>
      <c r="B246" s="82" t="s">
        <v>3523</v>
      </c>
      <c r="C246" s="104" t="s">
        <v>3524</v>
      </c>
      <c r="D246" s="104" t="s">
        <v>3525</v>
      </c>
      <c r="E246" s="104" t="s">
        <v>3526</v>
      </c>
      <c r="F246" s="82" t="s">
        <v>3523</v>
      </c>
      <c r="G246" s="104" t="s">
        <v>3524</v>
      </c>
      <c r="H246" s="104" t="s">
        <v>3525</v>
      </c>
      <c r="I246" s="104" t="s">
        <v>3526</v>
      </c>
    </row>
    <row r="247" spans="1:9" s="82" customFormat="1" x14ac:dyDescent="0.2">
      <c r="A247" s="82" t="s">
        <v>3527</v>
      </c>
      <c r="B247" s="82" t="s">
        <v>3528</v>
      </c>
      <c r="C247" s="104" t="s">
        <v>3529</v>
      </c>
      <c r="D247" s="104" t="s">
        <v>3530</v>
      </c>
      <c r="E247" s="104" t="s">
        <v>3531</v>
      </c>
      <c r="F247" s="82" t="s">
        <v>3528</v>
      </c>
      <c r="G247" s="104" t="s">
        <v>3529</v>
      </c>
      <c r="H247" s="104" t="s">
        <v>3530</v>
      </c>
      <c r="I247" s="104" t="s">
        <v>3531</v>
      </c>
    </row>
    <row r="248" spans="1:9" s="82" customFormat="1" x14ac:dyDescent="0.2">
      <c r="A248" s="82" t="s">
        <v>749</v>
      </c>
      <c r="B248" s="82" t="s">
        <v>750</v>
      </c>
      <c r="C248" s="82" t="s">
        <v>751</v>
      </c>
      <c r="D248" s="82" t="s">
        <v>752</v>
      </c>
      <c r="E248" s="82" t="s">
        <v>753</v>
      </c>
      <c r="F248" s="82" t="s">
        <v>750</v>
      </c>
      <c r="G248" s="82" t="s">
        <v>751</v>
      </c>
      <c r="H248" s="82" t="s">
        <v>752</v>
      </c>
      <c r="I248" s="82" t="s">
        <v>753</v>
      </c>
    </row>
    <row r="249" spans="1:9" s="82" customFormat="1" x14ac:dyDescent="0.2">
      <c r="A249" s="82" t="s">
        <v>754</v>
      </c>
      <c r="B249" s="82" t="s">
        <v>755</v>
      </c>
      <c r="C249" s="82" t="s">
        <v>756</v>
      </c>
      <c r="D249" s="82" t="s">
        <v>757</v>
      </c>
      <c r="E249" s="82" t="s">
        <v>758</v>
      </c>
      <c r="F249" s="82" t="s">
        <v>3532</v>
      </c>
      <c r="G249" s="82" t="s">
        <v>3533</v>
      </c>
      <c r="H249" s="82" t="s">
        <v>3534</v>
      </c>
      <c r="I249" s="82" t="s">
        <v>3978</v>
      </c>
    </row>
    <row r="250" spans="1:9" s="82" customFormat="1" x14ac:dyDescent="0.2">
      <c r="A250" s="82" t="s">
        <v>759</v>
      </c>
      <c r="B250" s="82" t="s">
        <v>760</v>
      </c>
      <c r="C250" s="82" t="s">
        <v>761</v>
      </c>
      <c r="D250" s="82" t="s">
        <v>762</v>
      </c>
      <c r="E250" s="82" t="s">
        <v>763</v>
      </c>
      <c r="F250" s="82" t="s">
        <v>760</v>
      </c>
      <c r="G250" s="82" t="s">
        <v>761</v>
      </c>
      <c r="H250" s="82" t="s">
        <v>762</v>
      </c>
      <c r="I250" s="82" t="s">
        <v>763</v>
      </c>
    </row>
    <row r="251" spans="1:9" s="82" customFormat="1" x14ac:dyDescent="0.2">
      <c r="A251" s="82" t="s">
        <v>764</v>
      </c>
      <c r="B251" s="82" t="s">
        <v>765</v>
      </c>
      <c r="C251" s="82" t="s">
        <v>766</v>
      </c>
      <c r="D251" s="82" t="s">
        <v>767</v>
      </c>
      <c r="E251" s="82" t="s">
        <v>768</v>
      </c>
      <c r="F251" s="82" t="s">
        <v>765</v>
      </c>
      <c r="G251" s="82" t="s">
        <v>766</v>
      </c>
      <c r="H251" s="82" t="s">
        <v>767</v>
      </c>
      <c r="I251" s="82" t="s">
        <v>768</v>
      </c>
    </row>
    <row r="252" spans="1:9" s="82" customFormat="1" x14ac:dyDescent="0.2">
      <c r="A252" s="82" t="s">
        <v>769</v>
      </c>
      <c r="B252" s="82" t="s">
        <v>770</v>
      </c>
      <c r="C252" s="82" t="s">
        <v>771</v>
      </c>
      <c r="D252" s="82" t="s">
        <v>772</v>
      </c>
      <c r="E252" s="82" t="s">
        <v>4865</v>
      </c>
      <c r="F252" s="82" t="s">
        <v>3535</v>
      </c>
      <c r="G252" s="82" t="s">
        <v>3536</v>
      </c>
      <c r="H252" s="82" t="s">
        <v>3537</v>
      </c>
      <c r="I252" s="82" t="s">
        <v>5092</v>
      </c>
    </row>
    <row r="253" spans="1:9" s="82" customFormat="1" x14ac:dyDescent="0.2">
      <c r="A253" s="82" t="s">
        <v>774</v>
      </c>
      <c r="B253" s="82" t="s">
        <v>775</v>
      </c>
      <c r="C253" s="82" t="s">
        <v>776</v>
      </c>
      <c r="D253" s="82" t="s">
        <v>777</v>
      </c>
      <c r="E253" s="82" t="s">
        <v>773</v>
      </c>
      <c r="F253" s="82" t="s">
        <v>3538</v>
      </c>
      <c r="G253" s="82" t="s">
        <v>3539</v>
      </c>
      <c r="H253" s="82" t="s">
        <v>3540</v>
      </c>
      <c r="I253" s="82" t="s">
        <v>5093</v>
      </c>
    </row>
    <row r="254" spans="1:9" s="82" customFormat="1" x14ac:dyDescent="0.2">
      <c r="A254" s="82" t="s">
        <v>778</v>
      </c>
      <c r="B254" s="82" t="s">
        <v>779</v>
      </c>
      <c r="C254" s="82" t="s">
        <v>780</v>
      </c>
      <c r="D254" s="82" t="s">
        <v>781</v>
      </c>
      <c r="E254" s="82" t="s">
        <v>782</v>
      </c>
      <c r="F254" s="82" t="s">
        <v>779</v>
      </c>
      <c r="G254" s="82" t="s">
        <v>780</v>
      </c>
      <c r="H254" s="82" t="s">
        <v>781</v>
      </c>
      <c r="I254" s="82" t="s">
        <v>782</v>
      </c>
    </row>
    <row r="255" spans="1:9" s="82" customFormat="1" x14ac:dyDescent="0.2">
      <c r="A255" s="82" t="s">
        <v>783</v>
      </c>
      <c r="B255" s="82" t="s">
        <v>784</v>
      </c>
      <c r="C255" s="82" t="s">
        <v>785</v>
      </c>
      <c r="D255" s="82" t="s">
        <v>786</v>
      </c>
      <c r="E255" s="82" t="s">
        <v>787</v>
      </c>
      <c r="F255" s="82" t="s">
        <v>784</v>
      </c>
      <c r="G255" s="82" t="s">
        <v>785</v>
      </c>
      <c r="H255" s="82" t="s">
        <v>786</v>
      </c>
      <c r="I255" s="82" t="s">
        <v>787</v>
      </c>
    </row>
    <row r="256" spans="1:9" s="82" customFormat="1" x14ac:dyDescent="0.2">
      <c r="A256" s="82" t="s">
        <v>788</v>
      </c>
      <c r="B256" s="82" t="s">
        <v>789</v>
      </c>
      <c r="C256" s="82" t="s">
        <v>790</v>
      </c>
      <c r="D256" s="82" t="s">
        <v>791</v>
      </c>
      <c r="E256" s="82" t="s">
        <v>792</v>
      </c>
      <c r="F256" s="82" t="s">
        <v>789</v>
      </c>
      <c r="G256" s="82" t="s">
        <v>790</v>
      </c>
      <c r="H256" s="82" t="s">
        <v>791</v>
      </c>
      <c r="I256" s="82" t="s">
        <v>792</v>
      </c>
    </row>
    <row r="257" spans="1:9" s="82" customFormat="1" x14ac:dyDescent="0.2">
      <c r="A257" s="82" t="s">
        <v>793</v>
      </c>
      <c r="B257" s="82" t="s">
        <v>794</v>
      </c>
      <c r="C257" s="82" t="s">
        <v>795</v>
      </c>
      <c r="D257" s="82" t="s">
        <v>796</v>
      </c>
      <c r="E257" s="82" t="s">
        <v>797</v>
      </c>
      <c r="F257" s="82" t="s">
        <v>794</v>
      </c>
      <c r="G257" s="82" t="s">
        <v>795</v>
      </c>
      <c r="H257" s="82" t="s">
        <v>796</v>
      </c>
      <c r="I257" s="82" t="s">
        <v>797</v>
      </c>
    </row>
    <row r="258" spans="1:9" s="82" customFormat="1" x14ac:dyDescent="0.2">
      <c r="A258" s="82" t="s">
        <v>3979</v>
      </c>
      <c r="B258" s="82" t="s">
        <v>794</v>
      </c>
      <c r="C258" s="82" t="s">
        <v>795</v>
      </c>
      <c r="D258" s="82" t="s">
        <v>796</v>
      </c>
      <c r="E258" s="82" t="s">
        <v>797</v>
      </c>
      <c r="F258" s="82" t="s">
        <v>794</v>
      </c>
      <c r="G258" s="82" t="s">
        <v>795</v>
      </c>
      <c r="H258" s="82" t="s">
        <v>796</v>
      </c>
      <c r="I258" s="82" t="s">
        <v>797</v>
      </c>
    </row>
    <row r="259" spans="1:9" s="82" customFormat="1" x14ac:dyDescent="0.2">
      <c r="A259" s="82" t="s">
        <v>798</v>
      </c>
      <c r="B259" s="82" t="s">
        <v>799</v>
      </c>
      <c r="C259" s="82" t="s">
        <v>800</v>
      </c>
      <c r="D259" s="82" t="s">
        <v>801</v>
      </c>
      <c r="E259" s="82" t="s">
        <v>802</v>
      </c>
      <c r="F259" s="82" t="s">
        <v>799</v>
      </c>
      <c r="G259" s="82" t="s">
        <v>800</v>
      </c>
      <c r="H259" s="82" t="s">
        <v>801</v>
      </c>
      <c r="I259" s="82" t="s">
        <v>802</v>
      </c>
    </row>
    <row r="260" spans="1:9" s="82" customFormat="1" x14ac:dyDescent="0.2">
      <c r="A260" s="82" t="s">
        <v>3980</v>
      </c>
      <c r="B260" s="82" t="s">
        <v>799</v>
      </c>
      <c r="C260" s="82" t="s">
        <v>800</v>
      </c>
      <c r="D260" s="82" t="s">
        <v>801</v>
      </c>
      <c r="E260" s="82" t="s">
        <v>802</v>
      </c>
      <c r="F260" s="82" t="s">
        <v>799</v>
      </c>
      <c r="G260" s="82" t="s">
        <v>800</v>
      </c>
      <c r="H260" s="82" t="s">
        <v>801</v>
      </c>
      <c r="I260" s="82" t="s">
        <v>802</v>
      </c>
    </row>
    <row r="261" spans="1:9" s="82" customFormat="1" x14ac:dyDescent="0.2">
      <c r="A261" s="82" t="s">
        <v>803</v>
      </c>
      <c r="B261" s="82" t="s">
        <v>3981</v>
      </c>
      <c r="C261" s="102" t="s">
        <v>3982</v>
      </c>
      <c r="D261" s="102" t="s">
        <v>3983</v>
      </c>
      <c r="E261" s="102" t="s">
        <v>3984</v>
      </c>
      <c r="F261" s="82" t="s">
        <v>3981</v>
      </c>
      <c r="G261" s="102" t="s">
        <v>3982</v>
      </c>
      <c r="H261" s="102" t="s">
        <v>3983</v>
      </c>
      <c r="I261" s="102" t="s">
        <v>3984</v>
      </c>
    </row>
    <row r="262" spans="1:9" s="82" customFormat="1" x14ac:dyDescent="0.2">
      <c r="A262" s="82" t="s">
        <v>804</v>
      </c>
      <c r="B262" s="82" t="s">
        <v>805</v>
      </c>
      <c r="C262" s="82" t="s">
        <v>806</v>
      </c>
      <c r="D262" s="82" t="s">
        <v>807</v>
      </c>
      <c r="E262" s="82" t="s">
        <v>808</v>
      </c>
      <c r="F262" s="82" t="s">
        <v>805</v>
      </c>
      <c r="G262" s="82" t="s">
        <v>806</v>
      </c>
      <c r="H262" s="82" t="s">
        <v>807</v>
      </c>
      <c r="I262" s="82" t="s">
        <v>808</v>
      </c>
    </row>
    <row r="263" spans="1:9" s="82" customFormat="1" x14ac:dyDescent="0.2">
      <c r="A263" s="82" t="s">
        <v>809</v>
      </c>
      <c r="B263" s="82" t="s">
        <v>3985</v>
      </c>
      <c r="C263" s="102" t="s">
        <v>3986</v>
      </c>
      <c r="D263" s="102" t="s">
        <v>3987</v>
      </c>
      <c r="E263" s="102" t="s">
        <v>3988</v>
      </c>
      <c r="F263" s="82" t="s">
        <v>3985</v>
      </c>
      <c r="G263" s="102" t="s">
        <v>3986</v>
      </c>
      <c r="H263" s="102" t="s">
        <v>3987</v>
      </c>
      <c r="I263" s="102" t="s">
        <v>3988</v>
      </c>
    </row>
    <row r="264" spans="1:9" s="82" customFormat="1" x14ac:dyDescent="0.2">
      <c r="A264" s="82" t="s">
        <v>810</v>
      </c>
      <c r="B264" s="82" t="s">
        <v>811</v>
      </c>
      <c r="C264" s="82" t="s">
        <v>812</v>
      </c>
      <c r="D264" s="82" t="s">
        <v>813</v>
      </c>
      <c r="E264" s="82" t="s">
        <v>814</v>
      </c>
      <c r="F264" s="82" t="s">
        <v>3541</v>
      </c>
      <c r="G264" s="82" t="s">
        <v>812</v>
      </c>
      <c r="H264" s="82" t="s">
        <v>813</v>
      </c>
      <c r="I264" s="82" t="s">
        <v>814</v>
      </c>
    </row>
    <row r="265" spans="1:9" s="82" customFormat="1" x14ac:dyDescent="0.2">
      <c r="A265" s="82" t="s">
        <v>815</v>
      </c>
      <c r="B265" s="82" t="s">
        <v>816</v>
      </c>
      <c r="C265" s="82" t="s">
        <v>817</v>
      </c>
      <c r="D265" s="82" t="s">
        <v>818</v>
      </c>
      <c r="E265" s="82" t="s">
        <v>819</v>
      </c>
      <c r="F265" s="82" t="s">
        <v>816</v>
      </c>
      <c r="G265" s="82" t="s">
        <v>817</v>
      </c>
      <c r="H265" s="82" t="s">
        <v>818</v>
      </c>
      <c r="I265" s="82" t="s">
        <v>819</v>
      </c>
    </row>
    <row r="266" spans="1:9" s="82" customFormat="1" x14ac:dyDescent="0.2">
      <c r="A266" s="82" t="s">
        <v>820</v>
      </c>
      <c r="B266" s="82" t="s">
        <v>821</v>
      </c>
      <c r="C266" s="82" t="s">
        <v>822</v>
      </c>
      <c r="D266" s="82" t="s">
        <v>823</v>
      </c>
      <c r="E266" s="82" t="s">
        <v>824</v>
      </c>
      <c r="F266" s="82" t="s">
        <v>821</v>
      </c>
      <c r="G266" s="82" t="s">
        <v>822</v>
      </c>
      <c r="H266" s="82" t="s">
        <v>823</v>
      </c>
      <c r="I266" s="82" t="s">
        <v>824</v>
      </c>
    </row>
    <row r="267" spans="1:9" s="82" customFormat="1" x14ac:dyDescent="0.2">
      <c r="A267" s="82" t="s">
        <v>825</v>
      </c>
      <c r="B267" s="82" t="s">
        <v>826</v>
      </c>
      <c r="C267" s="82" t="s">
        <v>827</v>
      </c>
      <c r="D267" s="82" t="s">
        <v>828</v>
      </c>
      <c r="E267" s="82" t="s">
        <v>829</v>
      </c>
      <c r="F267" s="82" t="s">
        <v>3542</v>
      </c>
      <c r="G267" s="82" t="s">
        <v>827</v>
      </c>
      <c r="H267" s="82" t="s">
        <v>828</v>
      </c>
      <c r="I267" s="82" t="s">
        <v>829</v>
      </c>
    </row>
    <row r="268" spans="1:9" s="82" customFormat="1" x14ac:dyDescent="0.2">
      <c r="A268" s="82" t="s">
        <v>830</v>
      </c>
      <c r="B268" s="82" t="s">
        <v>7100</v>
      </c>
      <c r="C268" s="82" t="s">
        <v>7101</v>
      </c>
      <c r="D268" s="82" t="s">
        <v>7102</v>
      </c>
      <c r="E268" s="82" t="s">
        <v>7103</v>
      </c>
      <c r="F268" s="82" t="s">
        <v>7100</v>
      </c>
      <c r="G268" s="82" t="s">
        <v>7101</v>
      </c>
      <c r="H268" s="82" t="s">
        <v>7102</v>
      </c>
      <c r="I268" s="82" t="s">
        <v>7103</v>
      </c>
    </row>
    <row r="269" spans="1:9" s="82" customFormat="1" x14ac:dyDescent="0.2">
      <c r="A269" s="82" t="s">
        <v>831</v>
      </c>
      <c r="B269" s="82" t="s">
        <v>832</v>
      </c>
      <c r="C269" s="82" t="s">
        <v>833</v>
      </c>
      <c r="D269" s="82" t="s">
        <v>834</v>
      </c>
      <c r="E269" s="82" t="s">
        <v>835</v>
      </c>
      <c r="F269" s="82" t="s">
        <v>832</v>
      </c>
      <c r="G269" s="82" t="s">
        <v>833</v>
      </c>
      <c r="H269" s="82" t="s">
        <v>834</v>
      </c>
      <c r="I269" s="82" t="s">
        <v>835</v>
      </c>
    </row>
    <row r="270" spans="1:9" s="82" customFormat="1" x14ac:dyDescent="0.2">
      <c r="A270" s="82" t="s">
        <v>836</v>
      </c>
      <c r="B270" s="82" t="s">
        <v>837</v>
      </c>
      <c r="C270" s="82" t="s">
        <v>838</v>
      </c>
      <c r="D270" s="82" t="s">
        <v>839</v>
      </c>
      <c r="E270" s="82" t="s">
        <v>840</v>
      </c>
      <c r="F270" s="82" t="s">
        <v>837</v>
      </c>
      <c r="G270" s="82" t="s">
        <v>838</v>
      </c>
      <c r="H270" s="82" t="s">
        <v>839</v>
      </c>
      <c r="I270" s="82" t="s">
        <v>840</v>
      </c>
    </row>
    <row r="271" spans="1:9" s="82" customFormat="1" x14ac:dyDescent="0.2">
      <c r="A271" s="82" t="s">
        <v>841</v>
      </c>
      <c r="B271" s="82" t="s">
        <v>826</v>
      </c>
      <c r="C271" s="82" t="s">
        <v>827</v>
      </c>
      <c r="D271" s="82" t="s">
        <v>828</v>
      </c>
      <c r="E271" s="82" t="s">
        <v>829</v>
      </c>
      <c r="F271" s="82" t="s">
        <v>3542</v>
      </c>
      <c r="G271" s="82" t="s">
        <v>827</v>
      </c>
      <c r="H271" s="82" t="s">
        <v>828</v>
      </c>
      <c r="I271" s="82" t="s">
        <v>829</v>
      </c>
    </row>
    <row r="272" spans="1:9" s="82" customFormat="1" x14ac:dyDescent="0.2">
      <c r="A272" s="82" t="s">
        <v>3543</v>
      </c>
      <c r="B272" s="82" t="s">
        <v>2035</v>
      </c>
      <c r="C272" s="82" t="s">
        <v>2036</v>
      </c>
      <c r="D272" s="82" t="s">
        <v>2037</v>
      </c>
      <c r="E272" s="82" t="s">
        <v>2038</v>
      </c>
      <c r="F272" s="82" t="s">
        <v>2035</v>
      </c>
      <c r="G272" s="82" t="s">
        <v>2036</v>
      </c>
      <c r="H272" s="82" t="s">
        <v>2037</v>
      </c>
      <c r="I272" s="82" t="s">
        <v>2038</v>
      </c>
    </row>
    <row r="273" spans="1:9" s="82" customFormat="1" x14ac:dyDescent="0.2">
      <c r="A273" s="82" t="s">
        <v>3989</v>
      </c>
      <c r="B273" s="82" t="s">
        <v>2035</v>
      </c>
      <c r="C273" s="82" t="s">
        <v>2036</v>
      </c>
      <c r="D273" s="82" t="s">
        <v>2037</v>
      </c>
      <c r="E273" s="82" t="s">
        <v>2038</v>
      </c>
      <c r="F273" s="82" t="s">
        <v>2035</v>
      </c>
      <c r="G273" s="82" t="s">
        <v>2036</v>
      </c>
      <c r="H273" s="82" t="s">
        <v>2037</v>
      </c>
      <c r="I273" s="82" t="s">
        <v>2038</v>
      </c>
    </row>
    <row r="274" spans="1:9" s="82" customFormat="1" x14ac:dyDescent="0.2">
      <c r="A274" s="82" t="s">
        <v>842</v>
      </c>
      <c r="B274" s="82" t="s">
        <v>843</v>
      </c>
      <c r="C274" s="82" t="s">
        <v>844</v>
      </c>
      <c r="D274" s="82" t="s">
        <v>845</v>
      </c>
      <c r="E274" s="82" t="s">
        <v>846</v>
      </c>
      <c r="F274" s="82" t="s">
        <v>843</v>
      </c>
      <c r="G274" s="82" t="s">
        <v>844</v>
      </c>
      <c r="H274" s="82" t="s">
        <v>845</v>
      </c>
      <c r="I274" s="82" t="s">
        <v>846</v>
      </c>
    </row>
    <row r="275" spans="1:9" s="82" customFormat="1" x14ac:dyDescent="0.2">
      <c r="A275" s="82" t="s">
        <v>847</v>
      </c>
      <c r="B275" s="82" t="s">
        <v>848</v>
      </c>
      <c r="C275" s="82" t="s">
        <v>849</v>
      </c>
      <c r="D275" s="82" t="s">
        <v>850</v>
      </c>
      <c r="E275" s="82" t="s">
        <v>851</v>
      </c>
      <c r="F275" s="82" t="s">
        <v>848</v>
      </c>
      <c r="G275" s="82" t="s">
        <v>849</v>
      </c>
      <c r="H275" s="82" t="s">
        <v>850</v>
      </c>
      <c r="I275" s="82" t="s">
        <v>851</v>
      </c>
    </row>
    <row r="276" spans="1:9" s="82" customFormat="1" x14ac:dyDescent="0.2">
      <c r="A276" s="82" t="s">
        <v>3990</v>
      </c>
      <c r="B276" s="82" t="s">
        <v>848</v>
      </c>
      <c r="C276" s="82" t="s">
        <v>849</v>
      </c>
      <c r="D276" s="82" t="s">
        <v>850</v>
      </c>
      <c r="E276" s="82" t="s">
        <v>851</v>
      </c>
      <c r="F276" s="82" t="s">
        <v>848</v>
      </c>
      <c r="G276" s="82" t="s">
        <v>849</v>
      </c>
      <c r="H276" s="82" t="s">
        <v>850</v>
      </c>
      <c r="I276" s="82" t="s">
        <v>851</v>
      </c>
    </row>
    <row r="277" spans="1:9" s="82" customFormat="1" x14ac:dyDescent="0.2">
      <c r="A277" s="82" t="s">
        <v>852</v>
      </c>
      <c r="B277" s="82" t="s">
        <v>3991</v>
      </c>
      <c r="C277" s="102" t="s">
        <v>3992</v>
      </c>
      <c r="D277" s="102" t="s">
        <v>3993</v>
      </c>
      <c r="E277" s="102" t="s">
        <v>3994</v>
      </c>
      <c r="F277" s="82" t="s">
        <v>5066</v>
      </c>
      <c r="G277" s="102" t="s">
        <v>5067</v>
      </c>
      <c r="H277" s="102" t="s">
        <v>5068</v>
      </c>
      <c r="I277" s="102" t="s">
        <v>5069</v>
      </c>
    </row>
    <row r="278" spans="1:9" s="82" customFormat="1" x14ac:dyDescent="0.2">
      <c r="A278" s="82" t="s">
        <v>3995</v>
      </c>
      <c r="B278" s="82" t="s">
        <v>3991</v>
      </c>
      <c r="C278" s="102" t="s">
        <v>3992</v>
      </c>
      <c r="D278" s="102" t="s">
        <v>3993</v>
      </c>
      <c r="E278" s="102" t="s">
        <v>3994</v>
      </c>
      <c r="F278" s="82" t="s">
        <v>3991</v>
      </c>
      <c r="G278" s="102" t="s">
        <v>3992</v>
      </c>
      <c r="H278" s="102" t="s">
        <v>3993</v>
      </c>
      <c r="I278" s="102" t="s">
        <v>3994</v>
      </c>
    </row>
    <row r="279" spans="1:9" s="82" customFormat="1" x14ac:dyDescent="0.2">
      <c r="A279" s="82" t="s">
        <v>853</v>
      </c>
      <c r="B279" s="82" t="s">
        <v>854</v>
      </c>
      <c r="C279" s="82" t="s">
        <v>855</v>
      </c>
      <c r="D279" s="82" t="s">
        <v>856</v>
      </c>
      <c r="E279" s="82" t="s">
        <v>857</v>
      </c>
      <c r="F279" s="82" t="s">
        <v>3544</v>
      </c>
      <c r="G279" s="82" t="s">
        <v>855</v>
      </c>
      <c r="H279" s="82" t="s">
        <v>856</v>
      </c>
      <c r="I279" s="82" t="s">
        <v>3996</v>
      </c>
    </row>
    <row r="280" spans="1:9" s="82" customFormat="1" x14ac:dyDescent="0.2">
      <c r="A280" s="82" t="s">
        <v>858</v>
      </c>
      <c r="B280" s="82" t="s">
        <v>859</v>
      </c>
      <c r="C280" s="82" t="s">
        <v>860</v>
      </c>
      <c r="D280" s="82" t="s">
        <v>861</v>
      </c>
      <c r="E280" s="82" t="s">
        <v>862</v>
      </c>
      <c r="F280" s="82" t="s">
        <v>5094</v>
      </c>
      <c r="G280" s="82" t="s">
        <v>860</v>
      </c>
      <c r="H280" s="82" t="s">
        <v>861</v>
      </c>
      <c r="I280" s="82" t="s">
        <v>862</v>
      </c>
    </row>
    <row r="281" spans="1:9" s="82" customFormat="1" x14ac:dyDescent="0.2">
      <c r="A281" s="82" t="s">
        <v>863</v>
      </c>
      <c r="B281" s="82" t="s">
        <v>864</v>
      </c>
      <c r="C281" s="82" t="s">
        <v>865</v>
      </c>
      <c r="D281" s="82" t="s">
        <v>866</v>
      </c>
      <c r="E281" s="82" t="s">
        <v>867</v>
      </c>
      <c r="F281" s="82" t="s">
        <v>5095</v>
      </c>
      <c r="G281" s="82" t="s">
        <v>865</v>
      </c>
      <c r="H281" s="82" t="s">
        <v>866</v>
      </c>
      <c r="I281" s="82" t="s">
        <v>867</v>
      </c>
    </row>
    <row r="282" spans="1:9" s="82" customFormat="1" x14ac:dyDescent="0.2">
      <c r="A282" s="82" t="s">
        <v>868</v>
      </c>
      <c r="B282" s="82" t="s">
        <v>869</v>
      </c>
      <c r="C282" s="82" t="s">
        <v>870</v>
      </c>
      <c r="D282" s="82" t="s">
        <v>871</v>
      </c>
      <c r="E282" s="82" t="s">
        <v>872</v>
      </c>
      <c r="F282" s="82" t="s">
        <v>3546</v>
      </c>
      <c r="G282" s="82" t="s">
        <v>870</v>
      </c>
      <c r="H282" s="82" t="s">
        <v>871</v>
      </c>
      <c r="I282" s="82" t="s">
        <v>872</v>
      </c>
    </row>
    <row r="283" spans="1:9" s="82" customFormat="1" x14ac:dyDescent="0.2">
      <c r="A283" s="82" t="s">
        <v>873</v>
      </c>
      <c r="B283" s="82" t="s">
        <v>874</v>
      </c>
      <c r="C283" s="82" t="s">
        <v>875</v>
      </c>
      <c r="D283" s="82" t="s">
        <v>876</v>
      </c>
      <c r="E283" s="82" t="s">
        <v>877</v>
      </c>
      <c r="F283" s="82" t="s">
        <v>874</v>
      </c>
      <c r="G283" s="82" t="s">
        <v>875</v>
      </c>
      <c r="H283" s="82" t="s">
        <v>876</v>
      </c>
      <c r="I283" s="82" t="s">
        <v>877</v>
      </c>
    </row>
    <row r="284" spans="1:9" s="122" customFormat="1" x14ac:dyDescent="0.2">
      <c r="A284" s="122" t="s">
        <v>5204</v>
      </c>
      <c r="B284" s="122" t="s">
        <v>3997</v>
      </c>
      <c r="C284" s="122" t="s">
        <v>879</v>
      </c>
      <c r="D284" s="122" t="s">
        <v>880</v>
      </c>
      <c r="E284" s="122" t="s">
        <v>881</v>
      </c>
      <c r="F284" s="122" t="s">
        <v>3997</v>
      </c>
      <c r="G284" s="122" t="s">
        <v>879</v>
      </c>
      <c r="H284" s="122" t="s">
        <v>880</v>
      </c>
      <c r="I284" s="122" t="s">
        <v>881</v>
      </c>
    </row>
    <row r="285" spans="1:9" s="113" customFormat="1" x14ac:dyDescent="0.2">
      <c r="A285" s="113" t="s">
        <v>878</v>
      </c>
      <c r="B285" s="113" t="s">
        <v>5205</v>
      </c>
      <c r="C285" s="113" t="s">
        <v>5206</v>
      </c>
      <c r="D285" s="113" t="s">
        <v>5207</v>
      </c>
      <c r="E285" s="113" t="s">
        <v>5208</v>
      </c>
      <c r="F285" s="113" t="s">
        <v>5205</v>
      </c>
      <c r="G285" s="113" t="s">
        <v>5206</v>
      </c>
      <c r="H285" s="113" t="s">
        <v>5207</v>
      </c>
      <c r="I285" s="113" t="s">
        <v>5208</v>
      </c>
    </row>
    <row r="286" spans="1:9" s="82" customFormat="1" x14ac:dyDescent="0.2">
      <c r="A286" s="82" t="s">
        <v>882</v>
      </c>
      <c r="B286" s="82" t="s">
        <v>883</v>
      </c>
      <c r="C286" s="82" t="s">
        <v>884</v>
      </c>
      <c r="D286" s="82" t="s">
        <v>885</v>
      </c>
      <c r="E286" s="82" t="s">
        <v>886</v>
      </c>
      <c r="F286" s="82" t="s">
        <v>883</v>
      </c>
      <c r="G286" s="82" t="s">
        <v>884</v>
      </c>
      <c r="H286" s="82" t="s">
        <v>3547</v>
      </c>
      <c r="I286" s="82" t="s">
        <v>886</v>
      </c>
    </row>
    <row r="287" spans="1:9" s="103" customFormat="1" x14ac:dyDescent="0.2">
      <c r="A287" s="103" t="s">
        <v>887</v>
      </c>
      <c r="B287" s="103" t="s">
        <v>3998</v>
      </c>
      <c r="C287" s="102" t="s">
        <v>888</v>
      </c>
      <c r="D287" s="102" t="s">
        <v>3999</v>
      </c>
      <c r="E287" s="102" t="s">
        <v>4000</v>
      </c>
      <c r="F287" s="103" t="s">
        <v>3998</v>
      </c>
      <c r="G287" s="102" t="s">
        <v>888</v>
      </c>
      <c r="H287" s="102" t="s">
        <v>3999</v>
      </c>
      <c r="I287" s="102" t="s">
        <v>4000</v>
      </c>
    </row>
    <row r="288" spans="1:9" s="122" customFormat="1" x14ac:dyDescent="0.2">
      <c r="A288" s="122" t="s">
        <v>5209</v>
      </c>
      <c r="B288" s="122" t="s">
        <v>890</v>
      </c>
      <c r="C288" s="122" t="s">
        <v>891</v>
      </c>
      <c r="D288" s="122" t="s">
        <v>892</v>
      </c>
      <c r="E288" s="122" t="s">
        <v>893</v>
      </c>
      <c r="F288" s="122" t="s">
        <v>890</v>
      </c>
      <c r="G288" s="122" t="s">
        <v>891</v>
      </c>
      <c r="H288" s="122" t="s">
        <v>892</v>
      </c>
      <c r="I288" s="122" t="s">
        <v>893</v>
      </c>
    </row>
    <row r="289" spans="1:9" s="122" customFormat="1" x14ac:dyDescent="0.2">
      <c r="A289" s="122" t="s">
        <v>5210</v>
      </c>
      <c r="B289" s="122" t="s">
        <v>895</v>
      </c>
      <c r="C289" s="122" t="s">
        <v>896</v>
      </c>
      <c r="D289" s="122" t="s">
        <v>897</v>
      </c>
      <c r="E289" s="122" t="s">
        <v>898</v>
      </c>
      <c r="F289" s="122" t="s">
        <v>895</v>
      </c>
      <c r="G289" s="122" t="s">
        <v>896</v>
      </c>
      <c r="H289" s="122" t="s">
        <v>897</v>
      </c>
      <c r="I289" s="122" t="s">
        <v>898</v>
      </c>
    </row>
    <row r="290" spans="1:9" s="122" customFormat="1" x14ac:dyDescent="0.2">
      <c r="A290" s="122" t="s">
        <v>899</v>
      </c>
      <c r="B290" s="122" t="s">
        <v>900</v>
      </c>
      <c r="C290" s="122" t="s">
        <v>901</v>
      </c>
      <c r="D290" s="122" t="s">
        <v>902</v>
      </c>
      <c r="E290" s="122" t="s">
        <v>903</v>
      </c>
      <c r="F290" s="122" t="s">
        <v>900</v>
      </c>
      <c r="G290" s="122" t="s">
        <v>901</v>
      </c>
      <c r="H290" s="122" t="s">
        <v>902</v>
      </c>
      <c r="I290" s="122" t="s">
        <v>903</v>
      </c>
    </row>
    <row r="291" spans="1:9" s="123" customFormat="1" x14ac:dyDescent="0.2">
      <c r="A291" s="123" t="s">
        <v>889</v>
      </c>
      <c r="B291" s="123" t="s">
        <v>5211</v>
      </c>
      <c r="C291" s="123" t="s">
        <v>5212</v>
      </c>
      <c r="D291" s="123" t="s">
        <v>5213</v>
      </c>
      <c r="E291" s="123" t="s">
        <v>5214</v>
      </c>
      <c r="F291" s="123" t="s">
        <v>5211</v>
      </c>
      <c r="G291" s="123" t="s">
        <v>5212</v>
      </c>
      <c r="H291" s="123" t="s">
        <v>5213</v>
      </c>
      <c r="I291" s="123" t="s">
        <v>5214</v>
      </c>
    </row>
    <row r="292" spans="1:9" s="113" customFormat="1" x14ac:dyDescent="0.2">
      <c r="A292" s="113" t="s">
        <v>5215</v>
      </c>
      <c r="B292" s="113" t="s">
        <v>5216</v>
      </c>
      <c r="C292" s="113" t="s">
        <v>5217</v>
      </c>
      <c r="D292" s="113" t="s">
        <v>5218</v>
      </c>
      <c r="E292" s="113" t="s">
        <v>5219</v>
      </c>
      <c r="F292" s="113" t="s">
        <v>5216</v>
      </c>
      <c r="G292" s="113" t="s">
        <v>5217</v>
      </c>
      <c r="H292" s="113" t="s">
        <v>5218</v>
      </c>
      <c r="I292" s="113" t="s">
        <v>5219</v>
      </c>
    </row>
    <row r="293" spans="1:9" s="113" customFormat="1" x14ac:dyDescent="0.2">
      <c r="A293" s="113" t="s">
        <v>5220</v>
      </c>
      <c r="B293" s="113" t="s">
        <v>5221</v>
      </c>
      <c r="C293" s="113" t="s">
        <v>5222</v>
      </c>
      <c r="D293" s="113" t="s">
        <v>5223</v>
      </c>
      <c r="E293" s="113" t="s">
        <v>5224</v>
      </c>
      <c r="F293" s="113" t="s">
        <v>5221</v>
      </c>
      <c r="G293" s="113" t="s">
        <v>5222</v>
      </c>
      <c r="H293" s="113" t="s">
        <v>5223</v>
      </c>
      <c r="I293" s="113" t="s">
        <v>5224</v>
      </c>
    </row>
    <row r="294" spans="1:9" s="123" customFormat="1" x14ac:dyDescent="0.2">
      <c r="A294" s="123" t="s">
        <v>894</v>
      </c>
      <c r="B294" s="130" t="s">
        <v>7093</v>
      </c>
      <c r="C294" s="130" t="s">
        <v>7094</v>
      </c>
      <c r="D294" s="130" t="s">
        <v>7095</v>
      </c>
      <c r="E294" s="130" t="s">
        <v>7096</v>
      </c>
      <c r="F294" s="130" t="s">
        <v>7093</v>
      </c>
      <c r="G294" s="130" t="s">
        <v>7094</v>
      </c>
      <c r="H294" s="130" t="s">
        <v>7095</v>
      </c>
      <c r="I294" s="130" t="s">
        <v>7096</v>
      </c>
    </row>
    <row r="295" spans="1:9" s="123" customFormat="1" x14ac:dyDescent="0.2">
      <c r="A295" s="123" t="s">
        <v>5229</v>
      </c>
      <c r="B295" s="123" t="s">
        <v>5230</v>
      </c>
      <c r="C295" s="123" t="s">
        <v>5231</v>
      </c>
      <c r="D295" s="123" t="s">
        <v>5232</v>
      </c>
      <c r="E295" s="123" t="s">
        <v>5233</v>
      </c>
      <c r="F295" s="123" t="s">
        <v>5230</v>
      </c>
      <c r="G295" s="123" t="s">
        <v>5231</v>
      </c>
      <c r="H295" s="123" t="s">
        <v>5232</v>
      </c>
      <c r="I295" s="123" t="s">
        <v>5233</v>
      </c>
    </row>
    <row r="296" spans="1:9" s="113" customFormat="1" x14ac:dyDescent="0.2">
      <c r="A296" s="113" t="s">
        <v>5234</v>
      </c>
      <c r="B296" s="113" t="s">
        <v>5235</v>
      </c>
      <c r="C296" s="113" t="s">
        <v>5236</v>
      </c>
      <c r="D296" s="113" t="s">
        <v>5237</v>
      </c>
      <c r="E296" s="113" t="s">
        <v>5238</v>
      </c>
      <c r="F296" s="113" t="s">
        <v>5235</v>
      </c>
      <c r="G296" s="113" t="s">
        <v>5236</v>
      </c>
      <c r="H296" s="113" t="s">
        <v>5237</v>
      </c>
      <c r="I296" s="113" t="s">
        <v>5238</v>
      </c>
    </row>
    <row r="297" spans="1:9" s="113" customFormat="1" x14ac:dyDescent="0.2">
      <c r="A297" s="113" t="s">
        <v>5239</v>
      </c>
      <c r="B297" s="113" t="s">
        <v>5240</v>
      </c>
      <c r="C297" s="113" t="s">
        <v>5241</v>
      </c>
      <c r="D297" s="113" t="s">
        <v>5242</v>
      </c>
      <c r="E297" s="113" t="s">
        <v>5243</v>
      </c>
      <c r="F297" s="113" t="s">
        <v>5240</v>
      </c>
      <c r="G297" s="113" t="s">
        <v>5241</v>
      </c>
      <c r="H297" s="113" t="s">
        <v>5242</v>
      </c>
      <c r="I297" s="113" t="s">
        <v>5243</v>
      </c>
    </row>
    <row r="298" spans="1:9" s="82" customFormat="1" x14ac:dyDescent="0.2">
      <c r="A298" s="82" t="s">
        <v>904</v>
      </c>
      <c r="B298" s="82" t="s">
        <v>905</v>
      </c>
      <c r="C298" s="82" t="s">
        <v>906</v>
      </c>
      <c r="D298" s="82" t="s">
        <v>907</v>
      </c>
      <c r="E298" s="82" t="s">
        <v>908</v>
      </c>
      <c r="F298" s="82" t="s">
        <v>905</v>
      </c>
      <c r="G298" s="82" t="s">
        <v>906</v>
      </c>
      <c r="H298" s="82" t="s">
        <v>907</v>
      </c>
      <c r="I298" s="82" t="s">
        <v>908</v>
      </c>
    </row>
    <row r="299" spans="1:9" s="82" customFormat="1" x14ac:dyDescent="0.2">
      <c r="A299" s="82" t="s">
        <v>909</v>
      </c>
      <c r="B299" s="82" t="s">
        <v>910</v>
      </c>
      <c r="C299" s="82" t="s">
        <v>911</v>
      </c>
      <c r="D299" s="82" t="s">
        <v>912</v>
      </c>
      <c r="E299" s="82" t="s">
        <v>913</v>
      </c>
      <c r="F299" s="82" t="s">
        <v>910</v>
      </c>
      <c r="G299" s="82" t="s">
        <v>911</v>
      </c>
      <c r="H299" s="82" t="s">
        <v>912</v>
      </c>
      <c r="I299" s="82" t="s">
        <v>913</v>
      </c>
    </row>
    <row r="300" spans="1:9" s="113" customFormat="1" x14ac:dyDescent="0.2">
      <c r="A300" s="113" t="s">
        <v>5244</v>
      </c>
      <c r="B300" s="113" t="s">
        <v>5245</v>
      </c>
      <c r="C300" s="113" t="s">
        <v>5246</v>
      </c>
      <c r="D300" s="113" t="s">
        <v>5247</v>
      </c>
      <c r="E300" s="113" t="s">
        <v>5248</v>
      </c>
      <c r="F300" s="113" t="s">
        <v>5245</v>
      </c>
      <c r="G300" s="113" t="s">
        <v>5246</v>
      </c>
      <c r="H300" s="113" t="s">
        <v>5247</v>
      </c>
      <c r="I300" s="113" t="s">
        <v>5248</v>
      </c>
    </row>
    <row r="301" spans="1:9" s="113" customFormat="1" x14ac:dyDescent="0.2">
      <c r="A301" s="113" t="s">
        <v>5249</v>
      </c>
      <c r="B301" s="113" t="s">
        <v>5250</v>
      </c>
      <c r="C301" s="113" t="s">
        <v>5251</v>
      </c>
      <c r="D301" s="113" t="s">
        <v>5252</v>
      </c>
      <c r="E301" s="113" t="s">
        <v>5253</v>
      </c>
      <c r="F301" s="113" t="s">
        <v>5250</v>
      </c>
      <c r="G301" s="113" t="s">
        <v>5251</v>
      </c>
      <c r="H301" s="113" t="s">
        <v>5252</v>
      </c>
      <c r="I301" s="113" t="s">
        <v>5253</v>
      </c>
    </row>
    <row r="302" spans="1:9" s="113" customFormat="1" x14ac:dyDescent="0.2">
      <c r="A302" s="113" t="s">
        <v>5254</v>
      </c>
      <c r="B302" s="113" t="s">
        <v>5255</v>
      </c>
      <c r="C302" s="113" t="s">
        <v>5256</v>
      </c>
      <c r="D302" s="113" t="s">
        <v>5257</v>
      </c>
      <c r="E302" s="113" t="s">
        <v>5258</v>
      </c>
      <c r="F302" s="113" t="s">
        <v>5255</v>
      </c>
      <c r="G302" s="113" t="s">
        <v>5256</v>
      </c>
      <c r="H302" s="113" t="s">
        <v>5257</v>
      </c>
      <c r="I302" s="113" t="s">
        <v>5258</v>
      </c>
    </row>
    <row r="303" spans="1:9" s="113" customFormat="1" x14ac:dyDescent="0.2">
      <c r="A303" s="113" t="s">
        <v>5259</v>
      </c>
      <c r="B303" s="113" t="s">
        <v>5260</v>
      </c>
      <c r="C303" s="113" t="s">
        <v>5261</v>
      </c>
      <c r="D303" s="113" t="s">
        <v>5262</v>
      </c>
      <c r="E303" s="113" t="s">
        <v>5263</v>
      </c>
      <c r="F303" s="113" t="s">
        <v>5260</v>
      </c>
      <c r="G303" s="113" t="s">
        <v>5261</v>
      </c>
      <c r="H303" s="113" t="s">
        <v>5262</v>
      </c>
      <c r="I303" s="113" t="s">
        <v>5263</v>
      </c>
    </row>
    <row r="304" spans="1:9" s="113" customFormat="1" x14ac:dyDescent="0.2">
      <c r="A304" s="113" t="s">
        <v>5264</v>
      </c>
      <c r="B304" s="113" t="s">
        <v>915</v>
      </c>
      <c r="C304" s="113" t="s">
        <v>5265</v>
      </c>
      <c r="D304" s="113" t="s">
        <v>912</v>
      </c>
      <c r="E304" s="113" t="s">
        <v>917</v>
      </c>
      <c r="F304" s="113" t="s">
        <v>915</v>
      </c>
      <c r="G304" s="113" t="s">
        <v>5265</v>
      </c>
      <c r="H304" s="113" t="s">
        <v>912</v>
      </c>
      <c r="I304" s="113" t="s">
        <v>917</v>
      </c>
    </row>
    <row r="305" spans="1:9" s="122" customFormat="1" x14ac:dyDescent="0.2">
      <c r="A305" s="122" t="s">
        <v>5266</v>
      </c>
      <c r="B305" s="122" t="s">
        <v>915</v>
      </c>
      <c r="C305" s="122" t="s">
        <v>916</v>
      </c>
      <c r="D305" s="122" t="s">
        <v>912</v>
      </c>
      <c r="E305" s="122" t="s">
        <v>917</v>
      </c>
      <c r="F305" s="122" t="s">
        <v>915</v>
      </c>
      <c r="G305" s="122" t="s">
        <v>916</v>
      </c>
      <c r="H305" s="122" t="s">
        <v>912</v>
      </c>
      <c r="I305" s="122" t="s">
        <v>917</v>
      </c>
    </row>
    <row r="306" spans="1:9" s="113" customFormat="1" x14ac:dyDescent="0.2">
      <c r="A306" s="113" t="s">
        <v>914</v>
      </c>
      <c r="B306" s="113" t="s">
        <v>5267</v>
      </c>
      <c r="C306" s="113" t="s">
        <v>5268</v>
      </c>
      <c r="D306" s="113" t="s">
        <v>5269</v>
      </c>
      <c r="E306" s="113" t="s">
        <v>5270</v>
      </c>
      <c r="F306" s="113" t="s">
        <v>5267</v>
      </c>
      <c r="G306" s="113" t="s">
        <v>5268</v>
      </c>
      <c r="H306" s="113" t="s">
        <v>5269</v>
      </c>
      <c r="I306" s="113" t="s">
        <v>5270</v>
      </c>
    </row>
    <row r="307" spans="1:9" s="113" customFormat="1" x14ac:dyDescent="0.2">
      <c r="A307" s="113" t="s">
        <v>5271</v>
      </c>
      <c r="B307" s="113" t="s">
        <v>5267</v>
      </c>
      <c r="C307" s="113" t="s">
        <v>5268</v>
      </c>
      <c r="D307" s="113" t="s">
        <v>5269</v>
      </c>
      <c r="E307" s="113" t="s">
        <v>5270</v>
      </c>
      <c r="F307" s="113" t="s">
        <v>5267</v>
      </c>
      <c r="G307" s="113" t="s">
        <v>5268</v>
      </c>
      <c r="H307" s="113" t="s">
        <v>5269</v>
      </c>
      <c r="I307" s="113" t="s">
        <v>5270</v>
      </c>
    </row>
    <row r="308" spans="1:9" s="82" customFormat="1" x14ac:dyDescent="0.2">
      <c r="A308" s="82" t="s">
        <v>918</v>
      </c>
      <c r="B308" s="82" t="s">
        <v>919</v>
      </c>
      <c r="C308" s="82" t="s">
        <v>920</v>
      </c>
      <c r="D308" s="82" t="s">
        <v>921</v>
      </c>
      <c r="E308" s="82" t="s">
        <v>922</v>
      </c>
      <c r="F308" s="82" t="s">
        <v>919</v>
      </c>
      <c r="G308" s="82" t="s">
        <v>920</v>
      </c>
      <c r="H308" s="82" t="s">
        <v>921</v>
      </c>
      <c r="I308" s="82" t="s">
        <v>922</v>
      </c>
    </row>
    <row r="309" spans="1:9" s="122" customFormat="1" x14ac:dyDescent="0.2">
      <c r="A309" s="122" t="s">
        <v>5272</v>
      </c>
      <c r="B309" s="122" t="s">
        <v>923</v>
      </c>
      <c r="C309" s="122" t="s">
        <v>924</v>
      </c>
      <c r="D309" s="122" t="s">
        <v>925</v>
      </c>
      <c r="E309" s="122" t="s">
        <v>926</v>
      </c>
      <c r="F309" s="122" t="s">
        <v>923</v>
      </c>
      <c r="G309" s="122" t="s">
        <v>924</v>
      </c>
      <c r="H309" s="122" t="s">
        <v>925</v>
      </c>
      <c r="I309" s="122" t="s">
        <v>926</v>
      </c>
    </row>
    <row r="310" spans="1:9" s="122" customFormat="1" x14ac:dyDescent="0.2">
      <c r="A310" s="122" t="s">
        <v>5273</v>
      </c>
      <c r="B310" s="122" t="s">
        <v>928</v>
      </c>
      <c r="C310" s="122" t="s">
        <v>929</v>
      </c>
      <c r="D310" s="122" t="s">
        <v>930</v>
      </c>
      <c r="E310" s="122" t="s">
        <v>931</v>
      </c>
      <c r="F310" s="122" t="s">
        <v>928</v>
      </c>
      <c r="G310" s="122" t="s">
        <v>929</v>
      </c>
      <c r="H310" s="122" t="s">
        <v>930</v>
      </c>
      <c r="I310" s="122" t="s">
        <v>931</v>
      </c>
    </row>
    <row r="311" spans="1:9" s="113" customFormat="1" x14ac:dyDescent="0.2">
      <c r="A311" s="113" t="s">
        <v>927</v>
      </c>
      <c r="B311" s="113" t="s">
        <v>5274</v>
      </c>
      <c r="C311" s="113" t="s">
        <v>5275</v>
      </c>
      <c r="D311" s="113" t="s">
        <v>5276</v>
      </c>
      <c r="E311" s="113" t="s">
        <v>5277</v>
      </c>
      <c r="F311" s="113" t="s">
        <v>5274</v>
      </c>
      <c r="G311" s="113" t="s">
        <v>5275</v>
      </c>
      <c r="H311" s="113" t="s">
        <v>5276</v>
      </c>
      <c r="I311" s="113" t="s">
        <v>5277</v>
      </c>
    </row>
    <row r="312" spans="1:9" s="113" customFormat="1" x14ac:dyDescent="0.2">
      <c r="A312" s="113" t="s">
        <v>5278</v>
      </c>
      <c r="B312" s="113" t="s">
        <v>5279</v>
      </c>
      <c r="C312" s="113" t="s">
        <v>5280</v>
      </c>
      <c r="D312" s="113" t="s">
        <v>5281</v>
      </c>
      <c r="E312" s="113" t="s">
        <v>5282</v>
      </c>
      <c r="F312" s="113" t="s">
        <v>5279</v>
      </c>
      <c r="G312" s="113" t="s">
        <v>5280</v>
      </c>
      <c r="H312" s="113" t="s">
        <v>5281</v>
      </c>
      <c r="I312" s="113" t="s">
        <v>5282</v>
      </c>
    </row>
    <row r="313" spans="1:9" s="113" customFormat="1" x14ac:dyDescent="0.2">
      <c r="A313" s="113" t="s">
        <v>5283</v>
      </c>
      <c r="B313" s="113" t="s">
        <v>5284</v>
      </c>
      <c r="C313" s="113" t="s">
        <v>5285</v>
      </c>
      <c r="D313" s="113" t="s">
        <v>5286</v>
      </c>
      <c r="E313" s="113" t="s">
        <v>5287</v>
      </c>
      <c r="F313" s="113" t="s">
        <v>5284</v>
      </c>
      <c r="G313" s="113" t="s">
        <v>5285</v>
      </c>
      <c r="H313" s="113" t="s">
        <v>5286</v>
      </c>
      <c r="I313" s="113" t="s">
        <v>5287</v>
      </c>
    </row>
    <row r="314" spans="1:9" s="113" customFormat="1" x14ac:dyDescent="0.2">
      <c r="A314" s="113" t="s">
        <v>5288</v>
      </c>
      <c r="B314" s="113" t="s">
        <v>5289</v>
      </c>
      <c r="C314" s="113" t="s">
        <v>920</v>
      </c>
      <c r="D314" s="113" t="s">
        <v>5290</v>
      </c>
      <c r="E314" s="113" t="s">
        <v>5291</v>
      </c>
      <c r="F314" s="113" t="s">
        <v>5289</v>
      </c>
      <c r="G314" s="113" t="s">
        <v>920</v>
      </c>
      <c r="H314" s="113" t="s">
        <v>5290</v>
      </c>
      <c r="I314" s="113" t="s">
        <v>5291</v>
      </c>
    </row>
    <row r="315" spans="1:9" s="82" customFormat="1" x14ac:dyDescent="0.2">
      <c r="A315" s="82" t="s">
        <v>932</v>
      </c>
      <c r="B315" s="82" t="s">
        <v>933</v>
      </c>
      <c r="C315" s="82" t="s">
        <v>934</v>
      </c>
      <c r="D315" s="82" t="s">
        <v>935</v>
      </c>
      <c r="E315" s="82" t="s">
        <v>936</v>
      </c>
      <c r="F315" s="82" t="s">
        <v>5096</v>
      </c>
      <c r="G315" s="82" t="s">
        <v>934</v>
      </c>
      <c r="H315" s="82" t="s">
        <v>935</v>
      </c>
      <c r="I315" s="82" t="s">
        <v>936</v>
      </c>
    </row>
    <row r="316" spans="1:9" s="82" customFormat="1" x14ac:dyDescent="0.2">
      <c r="A316" s="82" t="s">
        <v>937</v>
      </c>
      <c r="B316" s="82" t="s">
        <v>938</v>
      </c>
      <c r="C316" s="82" t="s">
        <v>939</v>
      </c>
      <c r="D316" s="82" t="s">
        <v>940</v>
      </c>
      <c r="E316" s="82" t="s">
        <v>941</v>
      </c>
      <c r="F316" s="82" t="s">
        <v>3548</v>
      </c>
      <c r="G316" s="82" t="s">
        <v>939</v>
      </c>
      <c r="H316" s="82" t="s">
        <v>940</v>
      </c>
      <c r="I316" s="82" t="s">
        <v>941</v>
      </c>
    </row>
    <row r="317" spans="1:9" s="122" customFormat="1" x14ac:dyDescent="0.2">
      <c r="A317" s="122" t="s">
        <v>5292</v>
      </c>
      <c r="B317" s="124" t="s">
        <v>4001</v>
      </c>
      <c r="C317" s="125" t="s">
        <v>4002</v>
      </c>
      <c r="D317" s="125" t="s">
        <v>4003</v>
      </c>
      <c r="E317" s="125" t="s">
        <v>4004</v>
      </c>
      <c r="F317" s="124" t="s">
        <v>5145</v>
      </c>
      <c r="G317" s="125" t="s">
        <v>5146</v>
      </c>
      <c r="H317" s="125" t="s">
        <v>5147</v>
      </c>
      <c r="I317" s="125" t="s">
        <v>5148</v>
      </c>
    </row>
    <row r="318" spans="1:9" s="113" customFormat="1" x14ac:dyDescent="0.2">
      <c r="A318" s="113" t="s">
        <v>5293</v>
      </c>
      <c r="B318" s="107" t="s">
        <v>5294</v>
      </c>
      <c r="C318" s="126" t="s">
        <v>5295</v>
      </c>
      <c r="D318" s="126" t="s">
        <v>5296</v>
      </c>
      <c r="E318" s="126" t="s">
        <v>5297</v>
      </c>
      <c r="F318" s="107" t="s">
        <v>5294</v>
      </c>
      <c r="G318" s="126" t="s">
        <v>5295</v>
      </c>
      <c r="H318" s="126" t="s">
        <v>5296</v>
      </c>
      <c r="I318" s="126" t="s">
        <v>5297</v>
      </c>
    </row>
    <row r="319" spans="1:9" s="122" customFormat="1" x14ac:dyDescent="0.2">
      <c r="A319" s="122" t="s">
        <v>5298</v>
      </c>
      <c r="B319" s="122" t="s">
        <v>942</v>
      </c>
      <c r="C319" s="122" t="s">
        <v>943</v>
      </c>
      <c r="D319" s="122" t="s">
        <v>944</v>
      </c>
      <c r="E319" s="122" t="s">
        <v>945</v>
      </c>
      <c r="F319" s="122" t="s">
        <v>942</v>
      </c>
      <c r="G319" s="122" t="s">
        <v>943</v>
      </c>
      <c r="H319" s="122" t="s">
        <v>944</v>
      </c>
      <c r="I319" s="122" t="s">
        <v>945</v>
      </c>
    </row>
    <row r="320" spans="1:9" s="82" customFormat="1" x14ac:dyDescent="0.2">
      <c r="A320" s="82" t="s">
        <v>946</v>
      </c>
      <c r="B320" s="82" t="s">
        <v>947</v>
      </c>
      <c r="C320" s="82" t="s">
        <v>948</v>
      </c>
      <c r="D320" s="82" t="s">
        <v>949</v>
      </c>
      <c r="E320" s="82" t="s">
        <v>950</v>
      </c>
      <c r="F320" s="82" t="s">
        <v>947</v>
      </c>
      <c r="G320" s="82" t="s">
        <v>948</v>
      </c>
      <c r="H320" s="82" t="s">
        <v>949</v>
      </c>
      <c r="I320" s="82" t="s">
        <v>950</v>
      </c>
    </row>
    <row r="321" spans="1:9" s="113" customFormat="1" x14ac:dyDescent="0.2">
      <c r="A321" s="113" t="s">
        <v>5299</v>
      </c>
      <c r="B321" s="113" t="s">
        <v>2083</v>
      </c>
      <c r="C321" s="113" t="s">
        <v>2084</v>
      </c>
      <c r="D321" s="113" t="s">
        <v>2085</v>
      </c>
      <c r="E321" s="113" t="s">
        <v>5300</v>
      </c>
      <c r="F321" s="113" t="s">
        <v>2083</v>
      </c>
      <c r="G321" s="113" t="s">
        <v>2084</v>
      </c>
      <c r="H321" s="113" t="s">
        <v>2085</v>
      </c>
      <c r="I321" s="113" t="s">
        <v>5300</v>
      </c>
    </row>
    <row r="322" spans="1:9" s="122" customFormat="1" x14ac:dyDescent="0.2">
      <c r="A322" s="122" t="s">
        <v>5301</v>
      </c>
      <c r="B322" s="122" t="s">
        <v>4005</v>
      </c>
      <c r="C322" s="122" t="s">
        <v>4006</v>
      </c>
      <c r="D322" s="122" t="s">
        <v>4007</v>
      </c>
      <c r="E322" s="122" t="s">
        <v>4008</v>
      </c>
      <c r="F322" s="122" t="s">
        <v>4005</v>
      </c>
      <c r="G322" s="122" t="s">
        <v>4006</v>
      </c>
      <c r="H322" s="122" t="s">
        <v>4007</v>
      </c>
      <c r="I322" s="122" t="s">
        <v>4008</v>
      </c>
    </row>
    <row r="323" spans="1:9" s="122" customFormat="1" x14ac:dyDescent="0.2">
      <c r="A323" s="122" t="s">
        <v>5302</v>
      </c>
      <c r="B323" s="122" t="s">
        <v>4005</v>
      </c>
      <c r="C323" s="122" t="s">
        <v>4006</v>
      </c>
      <c r="D323" s="122" t="s">
        <v>4007</v>
      </c>
      <c r="E323" s="122" t="s">
        <v>4008</v>
      </c>
      <c r="F323" s="122" t="s">
        <v>4005</v>
      </c>
      <c r="G323" s="122" t="s">
        <v>4006</v>
      </c>
      <c r="H323" s="122" t="s">
        <v>4007</v>
      </c>
      <c r="I323" s="122" t="s">
        <v>4008</v>
      </c>
    </row>
    <row r="324" spans="1:9" s="82" customFormat="1" x14ac:dyDescent="0.2">
      <c r="A324" s="82" t="s">
        <v>951</v>
      </c>
      <c r="B324" s="82" t="s">
        <v>952</v>
      </c>
      <c r="C324" s="82" t="s">
        <v>953</v>
      </c>
      <c r="D324" s="82" t="s">
        <v>954</v>
      </c>
      <c r="E324" s="82" t="s">
        <v>955</v>
      </c>
      <c r="F324" s="82" t="s">
        <v>952</v>
      </c>
      <c r="G324" s="82" t="s">
        <v>953</v>
      </c>
      <c r="H324" s="82" t="s">
        <v>954</v>
      </c>
      <c r="I324" s="82" t="s">
        <v>955</v>
      </c>
    </row>
    <row r="325" spans="1:9" s="82" customFormat="1" x14ac:dyDescent="0.2">
      <c r="A325" s="82" t="s">
        <v>956</v>
      </c>
      <c r="B325" s="82" t="s">
        <v>957</v>
      </c>
      <c r="C325" s="82" t="s">
        <v>958</v>
      </c>
      <c r="D325" s="82" t="s">
        <v>959</v>
      </c>
      <c r="E325" s="82" t="s">
        <v>960</v>
      </c>
      <c r="F325" s="82" t="s">
        <v>957</v>
      </c>
      <c r="G325" s="82" t="s">
        <v>958</v>
      </c>
      <c r="H325" s="82" t="s">
        <v>959</v>
      </c>
      <c r="I325" s="82" t="s">
        <v>960</v>
      </c>
    </row>
    <row r="326" spans="1:9" s="82" customFormat="1" x14ac:dyDescent="0.2">
      <c r="A326" s="82" t="s">
        <v>961</v>
      </c>
      <c r="B326" s="82" t="s">
        <v>962</v>
      </c>
      <c r="C326" s="82" t="s">
        <v>963</v>
      </c>
      <c r="D326" s="82" t="s">
        <v>964</v>
      </c>
      <c r="E326" s="82" t="s">
        <v>965</v>
      </c>
      <c r="F326" s="82" t="s">
        <v>962</v>
      </c>
      <c r="G326" s="82" t="s">
        <v>963</v>
      </c>
      <c r="H326" s="82" t="s">
        <v>964</v>
      </c>
      <c r="I326" s="82" t="s">
        <v>965</v>
      </c>
    </row>
    <row r="327" spans="1:9" s="122" customFormat="1" x14ac:dyDescent="0.2">
      <c r="A327" s="122" t="s">
        <v>5303</v>
      </c>
      <c r="B327" s="122" t="s">
        <v>4009</v>
      </c>
      <c r="C327" s="122" t="s">
        <v>4010</v>
      </c>
      <c r="D327" s="122" t="s">
        <v>4011</v>
      </c>
      <c r="E327" s="122" t="s">
        <v>4012</v>
      </c>
      <c r="F327" s="122" t="s">
        <v>4009</v>
      </c>
      <c r="G327" s="122" t="s">
        <v>4010</v>
      </c>
      <c r="H327" s="122" t="s">
        <v>4011</v>
      </c>
      <c r="I327" s="122" t="s">
        <v>4012</v>
      </c>
    </row>
    <row r="328" spans="1:9" s="82" customFormat="1" x14ac:dyDescent="0.2">
      <c r="A328" s="82" t="s">
        <v>4013</v>
      </c>
      <c r="B328" s="82" t="s">
        <v>4014</v>
      </c>
      <c r="C328" s="82" t="s">
        <v>4015</v>
      </c>
      <c r="D328" s="82" t="s">
        <v>4016</v>
      </c>
      <c r="E328" s="82" t="s">
        <v>4017</v>
      </c>
      <c r="F328" s="82" t="s">
        <v>4014</v>
      </c>
      <c r="G328" s="82" t="s">
        <v>4015</v>
      </c>
      <c r="H328" s="82" t="s">
        <v>4016</v>
      </c>
      <c r="I328" s="82" t="s">
        <v>4017</v>
      </c>
    </row>
    <row r="329" spans="1:9" s="122" customFormat="1" x14ac:dyDescent="0.2">
      <c r="A329" s="122" t="s">
        <v>5304</v>
      </c>
      <c r="B329" s="122" t="s">
        <v>962</v>
      </c>
      <c r="C329" s="122" t="s">
        <v>963</v>
      </c>
      <c r="D329" s="122" t="s">
        <v>964</v>
      </c>
      <c r="E329" s="122" t="s">
        <v>965</v>
      </c>
      <c r="F329" s="122" t="s">
        <v>962</v>
      </c>
      <c r="G329" s="122" t="s">
        <v>963</v>
      </c>
      <c r="H329" s="122" t="s">
        <v>964</v>
      </c>
      <c r="I329" s="122" t="s">
        <v>965</v>
      </c>
    </row>
    <row r="330" spans="1:9" s="82" customFormat="1" x14ac:dyDescent="0.2">
      <c r="A330" s="82" t="s">
        <v>966</v>
      </c>
      <c r="B330" s="82" t="s">
        <v>967</v>
      </c>
      <c r="C330" s="82" t="s">
        <v>968</v>
      </c>
      <c r="D330" s="82" t="s">
        <v>969</v>
      </c>
      <c r="E330" s="82" t="s">
        <v>970</v>
      </c>
      <c r="F330" s="82" t="s">
        <v>967</v>
      </c>
      <c r="G330" s="82" t="s">
        <v>968</v>
      </c>
      <c r="H330" s="82" t="s">
        <v>969</v>
      </c>
      <c r="I330" s="82" t="s">
        <v>970</v>
      </c>
    </row>
    <row r="331" spans="1:9" s="82" customFormat="1" x14ac:dyDescent="0.2">
      <c r="A331" s="82" t="s">
        <v>971</v>
      </c>
      <c r="B331" s="82" t="s">
        <v>972</v>
      </c>
      <c r="C331" s="82" t="s">
        <v>973</v>
      </c>
      <c r="D331" s="82" t="s">
        <v>974</v>
      </c>
      <c r="E331" s="82" t="s">
        <v>975</v>
      </c>
      <c r="F331" s="82" t="s">
        <v>972</v>
      </c>
      <c r="G331" s="82" t="s">
        <v>973</v>
      </c>
      <c r="H331" s="82" t="s">
        <v>974</v>
      </c>
      <c r="I331" s="82" t="s">
        <v>975</v>
      </c>
    </row>
    <row r="332" spans="1:9" s="82" customFormat="1" x14ac:dyDescent="0.2">
      <c r="A332" s="82" t="s">
        <v>976</v>
      </c>
      <c r="B332" s="82" t="s">
        <v>977</v>
      </c>
      <c r="C332" s="82" t="s">
        <v>978</v>
      </c>
      <c r="D332" s="82" t="s">
        <v>979</v>
      </c>
      <c r="E332" s="82" t="s">
        <v>980</v>
      </c>
      <c r="F332" s="82" t="s">
        <v>3549</v>
      </c>
      <c r="G332" s="82" t="s">
        <v>978</v>
      </c>
      <c r="H332" s="82" t="s">
        <v>979</v>
      </c>
      <c r="I332" s="82" t="s">
        <v>980</v>
      </c>
    </row>
    <row r="333" spans="1:9" s="82" customFormat="1" x14ac:dyDescent="0.2">
      <c r="A333" s="82" t="s">
        <v>981</v>
      </c>
      <c r="B333" s="82" t="s">
        <v>982</v>
      </c>
      <c r="C333" s="82" t="s">
        <v>983</v>
      </c>
      <c r="D333" s="82" t="s">
        <v>984</v>
      </c>
      <c r="E333" s="82" t="s">
        <v>985</v>
      </c>
      <c r="F333" s="82" t="s">
        <v>982</v>
      </c>
      <c r="G333" s="82" t="s">
        <v>983</v>
      </c>
      <c r="H333" s="82" t="s">
        <v>984</v>
      </c>
      <c r="I333" s="82" t="s">
        <v>985</v>
      </c>
    </row>
    <row r="334" spans="1:9" s="122" customFormat="1" x14ac:dyDescent="0.2">
      <c r="A334" s="122" t="s">
        <v>5305</v>
      </c>
      <c r="B334" s="122" t="s">
        <v>986</v>
      </c>
      <c r="C334" s="122" t="s">
        <v>987</v>
      </c>
      <c r="D334" s="122" t="s">
        <v>988</v>
      </c>
      <c r="E334" s="122" t="s">
        <v>989</v>
      </c>
      <c r="F334" s="122" t="s">
        <v>986</v>
      </c>
      <c r="G334" s="122" t="s">
        <v>987</v>
      </c>
      <c r="H334" s="122" t="s">
        <v>988</v>
      </c>
      <c r="I334" s="122" t="s">
        <v>989</v>
      </c>
    </row>
    <row r="335" spans="1:9" s="122" customFormat="1" x14ac:dyDescent="0.2">
      <c r="A335" s="122" t="s">
        <v>5306</v>
      </c>
      <c r="B335" s="122" t="s">
        <v>990</v>
      </c>
      <c r="C335" s="122" t="s">
        <v>991</v>
      </c>
      <c r="D335" s="122" t="s">
        <v>992</v>
      </c>
      <c r="E335" s="122" t="s">
        <v>993</v>
      </c>
      <c r="F335" s="122" t="s">
        <v>990</v>
      </c>
      <c r="G335" s="122" t="s">
        <v>991</v>
      </c>
      <c r="H335" s="122" t="s">
        <v>992</v>
      </c>
      <c r="I335" s="122" t="s">
        <v>993</v>
      </c>
    </row>
    <row r="336" spans="1:9" s="122" customFormat="1" x14ac:dyDescent="0.2">
      <c r="A336" s="122" t="s">
        <v>5307</v>
      </c>
      <c r="B336" s="122" t="s">
        <v>994</v>
      </c>
      <c r="C336" s="122" t="s">
        <v>995</v>
      </c>
      <c r="D336" s="122" t="s">
        <v>996</v>
      </c>
      <c r="E336" s="122" t="s">
        <v>997</v>
      </c>
      <c r="F336" s="122" t="s">
        <v>994</v>
      </c>
      <c r="G336" s="122" t="s">
        <v>995</v>
      </c>
      <c r="H336" s="122" t="s">
        <v>996</v>
      </c>
      <c r="I336" s="122" t="s">
        <v>997</v>
      </c>
    </row>
    <row r="337" spans="1:9" s="82" customFormat="1" x14ac:dyDescent="0.2">
      <c r="A337" s="82" t="s">
        <v>998</v>
      </c>
      <c r="B337" s="82" t="s">
        <v>999</v>
      </c>
      <c r="C337" s="82" t="s">
        <v>1000</v>
      </c>
      <c r="D337" s="82" t="s">
        <v>1001</v>
      </c>
      <c r="E337" s="82" t="s">
        <v>1002</v>
      </c>
      <c r="F337" s="82" t="s">
        <v>999</v>
      </c>
      <c r="G337" s="82" t="s">
        <v>1000</v>
      </c>
      <c r="H337" s="82" t="s">
        <v>1001</v>
      </c>
      <c r="I337" s="82" t="s">
        <v>1002</v>
      </c>
    </row>
    <row r="338" spans="1:9" s="82" customFormat="1" x14ac:dyDescent="0.2">
      <c r="A338" s="82" t="s">
        <v>1003</v>
      </c>
      <c r="B338" s="82" t="s">
        <v>1004</v>
      </c>
      <c r="C338" s="82" t="s">
        <v>1005</v>
      </c>
      <c r="D338" s="82" t="s">
        <v>1006</v>
      </c>
      <c r="E338" s="82" t="s">
        <v>1007</v>
      </c>
      <c r="F338" s="82" t="s">
        <v>1004</v>
      </c>
      <c r="G338" s="82" t="s">
        <v>1005</v>
      </c>
      <c r="H338" s="82" t="s">
        <v>1006</v>
      </c>
      <c r="I338" s="82" t="s">
        <v>1007</v>
      </c>
    </row>
    <row r="339" spans="1:9" s="82" customFormat="1" x14ac:dyDescent="0.2">
      <c r="A339" s="82" t="s">
        <v>1008</v>
      </c>
      <c r="B339" s="82" t="s">
        <v>1009</v>
      </c>
      <c r="C339" s="82" t="s">
        <v>1010</v>
      </c>
      <c r="D339" s="82" t="s">
        <v>1011</v>
      </c>
      <c r="E339" s="82" t="s">
        <v>1012</v>
      </c>
      <c r="F339" s="82" t="s">
        <v>1009</v>
      </c>
      <c r="G339" s="82" t="s">
        <v>1010</v>
      </c>
      <c r="H339" s="82" t="s">
        <v>1011</v>
      </c>
      <c r="I339" s="82" t="s">
        <v>1012</v>
      </c>
    </row>
    <row r="340" spans="1:9" s="82" customFormat="1" x14ac:dyDescent="0.2">
      <c r="A340" s="82" t="s">
        <v>1013</v>
      </c>
      <c r="B340" s="82" t="s">
        <v>1014</v>
      </c>
      <c r="C340" s="82" t="s">
        <v>1015</v>
      </c>
      <c r="D340" s="82" t="s">
        <v>1016</v>
      </c>
      <c r="E340" s="82" t="s">
        <v>1017</v>
      </c>
      <c r="F340" s="82" t="s">
        <v>1014</v>
      </c>
      <c r="G340" s="82" t="s">
        <v>1015</v>
      </c>
      <c r="H340" s="82" t="s">
        <v>1016</v>
      </c>
      <c r="I340" s="82" t="s">
        <v>1017</v>
      </c>
    </row>
    <row r="341" spans="1:9" s="82" customFormat="1" x14ac:dyDescent="0.2">
      <c r="A341" s="82" t="s">
        <v>1018</v>
      </c>
      <c r="B341" s="82" t="s">
        <v>1019</v>
      </c>
      <c r="C341" s="82" t="s">
        <v>1020</v>
      </c>
      <c r="D341" s="82" t="s">
        <v>1021</v>
      </c>
      <c r="E341" s="82" t="s">
        <v>1022</v>
      </c>
      <c r="F341" s="82" t="s">
        <v>1019</v>
      </c>
      <c r="G341" s="82" t="s">
        <v>1020</v>
      </c>
      <c r="H341" s="82" t="s">
        <v>1021</v>
      </c>
      <c r="I341" s="82" t="s">
        <v>1022</v>
      </c>
    </row>
    <row r="342" spans="1:9" s="82" customFormat="1" x14ac:dyDescent="0.2">
      <c r="A342" s="82" t="s">
        <v>4018</v>
      </c>
      <c r="B342" s="82" t="s">
        <v>1019</v>
      </c>
      <c r="C342" s="82" t="s">
        <v>1020</v>
      </c>
      <c r="D342" s="82" t="s">
        <v>1021</v>
      </c>
      <c r="E342" s="82" t="s">
        <v>1022</v>
      </c>
      <c r="F342" s="82" t="s">
        <v>1019</v>
      </c>
      <c r="G342" s="82" t="s">
        <v>1020</v>
      </c>
      <c r="H342" s="82" t="s">
        <v>1021</v>
      </c>
      <c r="I342" s="82" t="s">
        <v>1022</v>
      </c>
    </row>
    <row r="343" spans="1:9" s="82" customFormat="1" x14ac:dyDescent="0.2">
      <c r="A343" s="82" t="s">
        <v>1023</v>
      </c>
      <c r="B343" s="82" t="s">
        <v>1032</v>
      </c>
      <c r="C343" s="82" t="s">
        <v>1033</v>
      </c>
      <c r="D343" s="82" t="s">
        <v>1024</v>
      </c>
      <c r="E343" s="82" t="s">
        <v>1025</v>
      </c>
      <c r="F343" s="82" t="s">
        <v>1032</v>
      </c>
      <c r="G343" s="82" t="s">
        <v>1033</v>
      </c>
      <c r="H343" s="82" t="s">
        <v>1024</v>
      </c>
      <c r="I343" s="82" t="s">
        <v>1025</v>
      </c>
    </row>
    <row r="344" spans="1:9" s="82" customFormat="1" x14ac:dyDescent="0.2">
      <c r="A344" s="82" t="s">
        <v>1026</v>
      </c>
      <c r="B344" s="82" t="s">
        <v>1027</v>
      </c>
      <c r="C344" s="82" t="s">
        <v>1028</v>
      </c>
      <c r="D344" s="82" t="s">
        <v>1029</v>
      </c>
      <c r="E344" s="82" t="s">
        <v>1030</v>
      </c>
      <c r="F344" s="82" t="s">
        <v>1027</v>
      </c>
      <c r="G344" s="82" t="s">
        <v>1028</v>
      </c>
      <c r="H344" s="82" t="s">
        <v>1029</v>
      </c>
      <c r="I344" s="82" t="s">
        <v>1030</v>
      </c>
    </row>
    <row r="345" spans="1:9" s="82" customFormat="1" x14ac:dyDescent="0.2">
      <c r="A345" s="82" t="s">
        <v>1031</v>
      </c>
      <c r="B345" s="82" t="s">
        <v>1032</v>
      </c>
      <c r="C345" s="82" t="s">
        <v>1033</v>
      </c>
      <c r="D345" s="82" t="s">
        <v>1024</v>
      </c>
      <c r="E345" s="82" t="s">
        <v>1025</v>
      </c>
      <c r="F345" s="82" t="s">
        <v>1032</v>
      </c>
      <c r="G345" s="82" t="s">
        <v>1033</v>
      </c>
      <c r="H345" s="82" t="s">
        <v>1024</v>
      </c>
      <c r="I345" s="82" t="s">
        <v>1025</v>
      </c>
    </row>
    <row r="346" spans="1:9" s="82" customFormat="1" x14ac:dyDescent="0.2">
      <c r="A346" s="82" t="s">
        <v>1034</v>
      </c>
      <c r="B346" s="82" t="s">
        <v>1035</v>
      </c>
      <c r="C346" s="82" t="s">
        <v>1036</v>
      </c>
      <c r="D346" s="82" t="s">
        <v>1037</v>
      </c>
      <c r="E346" s="82" t="s">
        <v>1038</v>
      </c>
      <c r="F346" s="82" t="s">
        <v>1035</v>
      </c>
      <c r="G346" s="82" t="s">
        <v>1036</v>
      </c>
      <c r="H346" s="82" t="s">
        <v>1037</v>
      </c>
      <c r="I346" s="82" t="s">
        <v>1038</v>
      </c>
    </row>
    <row r="347" spans="1:9" s="113" customFormat="1" x14ac:dyDescent="0.2">
      <c r="A347" s="113" t="s">
        <v>1047</v>
      </c>
      <c r="B347" s="113" t="s">
        <v>5308</v>
      </c>
      <c r="C347" s="113" t="s">
        <v>1040</v>
      </c>
      <c r="D347" s="113" t="s">
        <v>1041</v>
      </c>
      <c r="E347" s="113" t="s">
        <v>5309</v>
      </c>
      <c r="F347" s="113" t="s">
        <v>5308</v>
      </c>
      <c r="G347" s="113" t="s">
        <v>1040</v>
      </c>
      <c r="H347" s="113" t="s">
        <v>1041</v>
      </c>
      <c r="I347" s="113" t="s">
        <v>5309</v>
      </c>
    </row>
    <row r="348" spans="1:9" s="103" customFormat="1" x14ac:dyDescent="0.2">
      <c r="A348" s="103" t="s">
        <v>1052</v>
      </c>
      <c r="B348" s="103" t="s">
        <v>1053</v>
      </c>
      <c r="C348" s="103" t="s">
        <v>1054</v>
      </c>
      <c r="D348" s="103" t="s">
        <v>1055</v>
      </c>
      <c r="E348" s="103" t="s">
        <v>1056</v>
      </c>
      <c r="F348" s="103" t="s">
        <v>1053</v>
      </c>
      <c r="G348" s="103" t="s">
        <v>3550</v>
      </c>
      <c r="H348" s="103" t="s">
        <v>1055</v>
      </c>
      <c r="I348" s="103" t="s">
        <v>1056</v>
      </c>
    </row>
    <row r="349" spans="1:9" s="122" customFormat="1" x14ac:dyDescent="0.2">
      <c r="A349" s="122" t="s">
        <v>6754</v>
      </c>
      <c r="B349" s="122" t="s">
        <v>1039</v>
      </c>
      <c r="C349" s="122" t="s">
        <v>1040</v>
      </c>
      <c r="D349" s="122" t="s">
        <v>1041</v>
      </c>
      <c r="E349" s="122" t="s">
        <v>1042</v>
      </c>
      <c r="F349" s="122" t="s">
        <v>1039</v>
      </c>
      <c r="G349" s="122" t="s">
        <v>1040</v>
      </c>
      <c r="H349" s="122" t="s">
        <v>1041</v>
      </c>
      <c r="I349" s="122" t="s">
        <v>1042</v>
      </c>
    </row>
    <row r="350" spans="1:9" s="113" customFormat="1" x14ac:dyDescent="0.2">
      <c r="A350" s="113" t="s">
        <v>1057</v>
      </c>
      <c r="B350" s="113" t="s">
        <v>5310</v>
      </c>
      <c r="C350" s="113" t="s">
        <v>1033</v>
      </c>
      <c r="D350" s="113" t="s">
        <v>1024</v>
      </c>
      <c r="E350" s="113" t="s">
        <v>1025</v>
      </c>
      <c r="F350" s="113" t="s">
        <v>5310</v>
      </c>
      <c r="G350" s="113" t="s">
        <v>1033</v>
      </c>
      <c r="H350" s="113" t="s">
        <v>1024</v>
      </c>
      <c r="I350" s="113" t="s">
        <v>1025</v>
      </c>
    </row>
    <row r="351" spans="1:9" s="113" customFormat="1" x14ac:dyDescent="0.2">
      <c r="A351" s="113" t="s">
        <v>5311</v>
      </c>
      <c r="B351" s="113" t="s">
        <v>1058</v>
      </c>
      <c r="C351" s="113" t="s">
        <v>1059</v>
      </c>
      <c r="D351" s="113" t="s">
        <v>1060</v>
      </c>
      <c r="E351" s="113" t="s">
        <v>1061</v>
      </c>
      <c r="F351" s="113" t="s">
        <v>1058</v>
      </c>
      <c r="G351" s="113" t="s">
        <v>1059</v>
      </c>
      <c r="H351" s="113" t="s">
        <v>1060</v>
      </c>
      <c r="I351" s="113" t="s">
        <v>1061</v>
      </c>
    </row>
    <row r="352" spans="1:9" s="122" customFormat="1" x14ac:dyDescent="0.2">
      <c r="A352" s="122" t="s">
        <v>5312</v>
      </c>
      <c r="B352" s="122" t="s">
        <v>4019</v>
      </c>
      <c r="C352" s="122" t="s">
        <v>4020</v>
      </c>
      <c r="D352" s="122" t="s">
        <v>4021</v>
      </c>
      <c r="E352" s="122" t="s">
        <v>4866</v>
      </c>
      <c r="F352" s="122" t="s">
        <v>4019</v>
      </c>
      <c r="G352" s="122" t="s">
        <v>4020</v>
      </c>
      <c r="H352" s="122" t="s">
        <v>4021</v>
      </c>
      <c r="I352" s="122" t="s">
        <v>4866</v>
      </c>
    </row>
    <row r="353" spans="1:9" s="122" customFormat="1" x14ac:dyDescent="0.2">
      <c r="A353" s="122" t="s">
        <v>5313</v>
      </c>
      <c r="B353" s="122" t="s">
        <v>4022</v>
      </c>
      <c r="C353" s="122" t="s">
        <v>4023</v>
      </c>
      <c r="D353" s="122" t="s">
        <v>4024</v>
      </c>
      <c r="E353" s="122" t="s">
        <v>4867</v>
      </c>
      <c r="F353" s="122" t="s">
        <v>4022</v>
      </c>
      <c r="G353" s="122" t="s">
        <v>4023</v>
      </c>
      <c r="H353" s="122" t="s">
        <v>4024</v>
      </c>
      <c r="I353" s="122" t="s">
        <v>4867</v>
      </c>
    </row>
    <row r="354" spans="1:9" s="122" customFormat="1" x14ac:dyDescent="0.2">
      <c r="A354" s="122" t="s">
        <v>5314</v>
      </c>
      <c r="B354" s="122" t="s">
        <v>4025</v>
      </c>
      <c r="C354" s="122" t="s">
        <v>4026</v>
      </c>
      <c r="D354" s="122" t="s">
        <v>4027</v>
      </c>
      <c r="E354" s="122" t="s">
        <v>4868</v>
      </c>
      <c r="F354" s="122" t="s">
        <v>4025</v>
      </c>
      <c r="G354" s="122" t="s">
        <v>4026</v>
      </c>
      <c r="H354" s="122" t="s">
        <v>4027</v>
      </c>
      <c r="I354" s="122" t="s">
        <v>4868</v>
      </c>
    </row>
    <row r="355" spans="1:9" s="122" customFormat="1" x14ac:dyDescent="0.2">
      <c r="A355" s="122" t="s">
        <v>5315</v>
      </c>
      <c r="B355" s="122" t="s">
        <v>4028</v>
      </c>
      <c r="C355" s="122" t="s">
        <v>4029</v>
      </c>
      <c r="D355" s="122" t="s">
        <v>4030</v>
      </c>
      <c r="E355" s="122" t="s">
        <v>4869</v>
      </c>
      <c r="F355" s="122" t="s">
        <v>4028</v>
      </c>
      <c r="G355" s="122" t="s">
        <v>4029</v>
      </c>
      <c r="H355" s="122" t="s">
        <v>4030</v>
      </c>
      <c r="I355" s="122" t="s">
        <v>4869</v>
      </c>
    </row>
    <row r="356" spans="1:9" s="122" customFormat="1" x14ac:dyDescent="0.2">
      <c r="A356" s="122" t="s">
        <v>5316</v>
      </c>
      <c r="B356" s="122" t="s">
        <v>4022</v>
      </c>
      <c r="C356" s="122" t="s">
        <v>4023</v>
      </c>
      <c r="D356" s="122" t="s">
        <v>4024</v>
      </c>
      <c r="E356" s="122" t="s">
        <v>4867</v>
      </c>
      <c r="F356" s="122" t="s">
        <v>4022</v>
      </c>
      <c r="G356" s="122" t="s">
        <v>4023</v>
      </c>
      <c r="H356" s="122" t="s">
        <v>4024</v>
      </c>
      <c r="I356" s="122" t="s">
        <v>4867</v>
      </c>
    </row>
    <row r="357" spans="1:9" s="122" customFormat="1" x14ac:dyDescent="0.2">
      <c r="A357" s="122" t="s">
        <v>5317</v>
      </c>
      <c r="B357" s="122" t="s">
        <v>4025</v>
      </c>
      <c r="C357" s="122" t="s">
        <v>4026</v>
      </c>
      <c r="D357" s="122" t="s">
        <v>4027</v>
      </c>
      <c r="E357" s="122" t="s">
        <v>4868</v>
      </c>
      <c r="F357" s="122" t="s">
        <v>4025</v>
      </c>
      <c r="G357" s="122" t="s">
        <v>4026</v>
      </c>
      <c r="H357" s="122" t="s">
        <v>4027</v>
      </c>
      <c r="I357" s="122" t="s">
        <v>4868</v>
      </c>
    </row>
    <row r="358" spans="1:9" s="122" customFormat="1" x14ac:dyDescent="0.2">
      <c r="A358" s="122" t="s">
        <v>5318</v>
      </c>
      <c r="B358" s="122" t="s">
        <v>1043</v>
      </c>
      <c r="C358" s="122" t="s">
        <v>1044</v>
      </c>
      <c r="D358" s="122" t="s">
        <v>1045</v>
      </c>
      <c r="E358" s="122" t="s">
        <v>1046</v>
      </c>
      <c r="F358" s="122" t="s">
        <v>1043</v>
      </c>
      <c r="G358" s="122" t="s">
        <v>1044</v>
      </c>
      <c r="H358" s="122" t="s">
        <v>1045</v>
      </c>
      <c r="I358" s="122" t="s">
        <v>1046</v>
      </c>
    </row>
    <row r="359" spans="1:9" s="122" customFormat="1" x14ac:dyDescent="0.2">
      <c r="A359" s="122" t="s">
        <v>5319</v>
      </c>
      <c r="B359" s="122" t="s">
        <v>1048</v>
      </c>
      <c r="C359" s="122" t="s">
        <v>1049</v>
      </c>
      <c r="D359" s="122" t="s">
        <v>1050</v>
      </c>
      <c r="E359" s="122" t="s">
        <v>1051</v>
      </c>
      <c r="F359" s="122" t="s">
        <v>1048</v>
      </c>
      <c r="G359" s="122" t="s">
        <v>1049</v>
      </c>
      <c r="H359" s="122" t="s">
        <v>1050</v>
      </c>
      <c r="I359" s="122" t="s">
        <v>1051</v>
      </c>
    </row>
    <row r="360" spans="1:9" s="122" customFormat="1" x14ac:dyDescent="0.2">
      <c r="A360" s="122" t="s">
        <v>5320</v>
      </c>
      <c r="B360" s="122" t="s">
        <v>1058</v>
      </c>
      <c r="C360" s="122" t="s">
        <v>1059</v>
      </c>
      <c r="D360" s="122" t="s">
        <v>1060</v>
      </c>
      <c r="E360" s="122" t="s">
        <v>1061</v>
      </c>
      <c r="F360" s="122" t="s">
        <v>1058</v>
      </c>
      <c r="G360" s="122" t="s">
        <v>1059</v>
      </c>
      <c r="H360" s="122" t="s">
        <v>1060</v>
      </c>
      <c r="I360" s="122" t="s">
        <v>1061</v>
      </c>
    </row>
    <row r="361" spans="1:9" s="82" customFormat="1" x14ac:dyDescent="0.2">
      <c r="A361" s="82" t="s">
        <v>1062</v>
      </c>
      <c r="B361" s="82" t="s">
        <v>1063</v>
      </c>
      <c r="C361" s="82" t="s">
        <v>1064</v>
      </c>
      <c r="D361" s="82" t="s">
        <v>1065</v>
      </c>
      <c r="E361" s="82" t="s">
        <v>1066</v>
      </c>
      <c r="F361" s="82" t="s">
        <v>1063</v>
      </c>
      <c r="G361" s="82" t="s">
        <v>1064</v>
      </c>
      <c r="H361" s="82" t="s">
        <v>1065</v>
      </c>
      <c r="I361" s="82" t="s">
        <v>1066</v>
      </c>
    </row>
    <row r="362" spans="1:9" s="82" customFormat="1" x14ac:dyDescent="0.2">
      <c r="A362" s="82" t="s">
        <v>1067</v>
      </c>
      <c r="B362" s="82" t="s">
        <v>1068</v>
      </c>
      <c r="C362" s="82" t="s">
        <v>1069</v>
      </c>
      <c r="D362" s="82" t="s">
        <v>1070</v>
      </c>
      <c r="E362" s="82" t="s">
        <v>1071</v>
      </c>
      <c r="F362" s="82" t="s">
        <v>3551</v>
      </c>
      <c r="G362" s="82" t="s">
        <v>3552</v>
      </c>
      <c r="H362" s="82" t="s">
        <v>3553</v>
      </c>
      <c r="I362" s="82" t="s">
        <v>3554</v>
      </c>
    </row>
    <row r="363" spans="1:9" s="82" customFormat="1" x14ac:dyDescent="0.2">
      <c r="A363" s="82" t="s">
        <v>3555</v>
      </c>
      <c r="B363" s="82" t="s">
        <v>3551</v>
      </c>
      <c r="C363" s="82" t="s">
        <v>3552</v>
      </c>
      <c r="D363" s="82" t="s">
        <v>3553</v>
      </c>
      <c r="E363" s="82" t="s">
        <v>3554</v>
      </c>
      <c r="F363" s="82" t="s">
        <v>3551</v>
      </c>
      <c r="G363" s="82" t="s">
        <v>3552</v>
      </c>
      <c r="H363" s="82" t="s">
        <v>3553</v>
      </c>
      <c r="I363" s="82" t="s">
        <v>3554</v>
      </c>
    </row>
    <row r="364" spans="1:9" s="122" customFormat="1" x14ac:dyDescent="0.2">
      <c r="A364" s="122" t="s">
        <v>5321</v>
      </c>
      <c r="B364" s="122" t="s">
        <v>1072</v>
      </c>
      <c r="C364" s="122" t="s">
        <v>1073</v>
      </c>
      <c r="D364" s="122" t="s">
        <v>1074</v>
      </c>
      <c r="E364" s="122" t="s">
        <v>1075</v>
      </c>
      <c r="F364" s="122" t="s">
        <v>1072</v>
      </c>
      <c r="G364" s="122" t="s">
        <v>1073</v>
      </c>
      <c r="H364" s="122" t="s">
        <v>1074</v>
      </c>
      <c r="I364" s="122" t="s">
        <v>1075</v>
      </c>
    </row>
    <row r="365" spans="1:9" s="122" customFormat="1" x14ac:dyDescent="0.2">
      <c r="A365" s="122" t="s">
        <v>5322</v>
      </c>
      <c r="B365" s="122" t="s">
        <v>1076</v>
      </c>
      <c r="C365" s="122" t="s">
        <v>1077</v>
      </c>
      <c r="D365" s="122" t="s">
        <v>1078</v>
      </c>
      <c r="E365" s="122" t="s">
        <v>1079</v>
      </c>
      <c r="F365" s="122" t="s">
        <v>1076</v>
      </c>
      <c r="G365" s="122" t="s">
        <v>1077</v>
      </c>
      <c r="H365" s="122" t="s">
        <v>1078</v>
      </c>
      <c r="I365" s="122" t="s">
        <v>1079</v>
      </c>
    </row>
    <row r="366" spans="1:9" s="122" customFormat="1" x14ac:dyDescent="0.2">
      <c r="A366" s="122" t="s">
        <v>5323</v>
      </c>
      <c r="B366" s="122" t="s">
        <v>1080</v>
      </c>
      <c r="C366" s="122" t="s">
        <v>1081</v>
      </c>
      <c r="D366" s="122" t="s">
        <v>1082</v>
      </c>
      <c r="E366" s="122" t="s">
        <v>1083</v>
      </c>
      <c r="F366" s="122" t="s">
        <v>1080</v>
      </c>
      <c r="G366" s="122" t="s">
        <v>1081</v>
      </c>
      <c r="H366" s="122" t="s">
        <v>1082</v>
      </c>
      <c r="I366" s="122" t="s">
        <v>1083</v>
      </c>
    </row>
    <row r="367" spans="1:9" s="113" customFormat="1" x14ac:dyDescent="0.2">
      <c r="A367" s="113" t="s">
        <v>5324</v>
      </c>
      <c r="B367" s="113" t="s">
        <v>5325</v>
      </c>
      <c r="C367" s="113" t="s">
        <v>5326</v>
      </c>
      <c r="D367" s="113" t="s">
        <v>5327</v>
      </c>
      <c r="E367" s="113" t="s">
        <v>5328</v>
      </c>
      <c r="F367" s="113" t="s">
        <v>5325</v>
      </c>
      <c r="G367" s="113" t="s">
        <v>5326</v>
      </c>
      <c r="H367" s="113" t="s">
        <v>5327</v>
      </c>
      <c r="I367" s="113" t="s">
        <v>5328</v>
      </c>
    </row>
    <row r="368" spans="1:9" s="113" customFormat="1" x14ac:dyDescent="0.2">
      <c r="A368" s="113" t="s">
        <v>5329</v>
      </c>
      <c r="B368" s="113" t="s">
        <v>5330</v>
      </c>
      <c r="C368" s="113" t="s">
        <v>5331</v>
      </c>
      <c r="D368" s="113" t="s">
        <v>5332</v>
      </c>
      <c r="E368" s="113" t="s">
        <v>5333</v>
      </c>
      <c r="F368" s="113" t="s">
        <v>5330</v>
      </c>
      <c r="G368" s="113" t="s">
        <v>5331</v>
      </c>
      <c r="H368" s="113" t="s">
        <v>5332</v>
      </c>
      <c r="I368" s="113" t="s">
        <v>5333</v>
      </c>
    </row>
    <row r="369" spans="1:9" s="113" customFormat="1" x14ac:dyDescent="0.2">
      <c r="A369" s="113" t="s">
        <v>5334</v>
      </c>
      <c r="B369" s="113" t="s">
        <v>5335</v>
      </c>
      <c r="C369" s="113" t="s">
        <v>5336</v>
      </c>
      <c r="D369" s="113" t="s">
        <v>5337</v>
      </c>
      <c r="E369" s="113" t="s">
        <v>5338</v>
      </c>
      <c r="F369" s="113" t="s">
        <v>5335</v>
      </c>
      <c r="G369" s="113" t="s">
        <v>5336</v>
      </c>
      <c r="H369" s="113" t="s">
        <v>5337</v>
      </c>
      <c r="I369" s="113" t="s">
        <v>5338</v>
      </c>
    </row>
    <row r="370" spans="1:9" s="113" customFormat="1" x14ac:dyDescent="0.2">
      <c r="A370" s="113" t="s">
        <v>5339</v>
      </c>
      <c r="B370" s="113" t="s">
        <v>5340</v>
      </c>
      <c r="C370" s="113" t="s">
        <v>5341</v>
      </c>
      <c r="D370" s="113" t="s">
        <v>5342</v>
      </c>
      <c r="E370" s="113" t="s">
        <v>5343</v>
      </c>
      <c r="F370" s="113" t="s">
        <v>5340</v>
      </c>
      <c r="G370" s="113" t="s">
        <v>5341</v>
      </c>
      <c r="H370" s="113" t="s">
        <v>5342</v>
      </c>
      <c r="I370" s="113" t="s">
        <v>5343</v>
      </c>
    </row>
    <row r="371" spans="1:9" s="113" customFormat="1" x14ac:dyDescent="0.2">
      <c r="A371" s="113" t="s">
        <v>5344</v>
      </c>
      <c r="B371" s="113" t="s">
        <v>1080</v>
      </c>
      <c r="C371" s="113" t="s">
        <v>5345</v>
      </c>
      <c r="D371" s="113" t="s">
        <v>5346</v>
      </c>
      <c r="E371" s="113" t="s">
        <v>5347</v>
      </c>
      <c r="F371" s="113" t="s">
        <v>1080</v>
      </c>
      <c r="G371" s="113" t="s">
        <v>5345</v>
      </c>
      <c r="H371" s="113" t="s">
        <v>5346</v>
      </c>
      <c r="I371" s="113" t="s">
        <v>5347</v>
      </c>
    </row>
    <row r="372" spans="1:9" s="113" customFormat="1" x14ac:dyDescent="0.2">
      <c r="A372" s="113" t="s">
        <v>5348</v>
      </c>
      <c r="B372" s="113" t="s">
        <v>5349</v>
      </c>
      <c r="C372" s="113" t="s">
        <v>5350</v>
      </c>
      <c r="D372" s="113" t="s">
        <v>5351</v>
      </c>
      <c r="E372" s="113" t="s">
        <v>5352</v>
      </c>
      <c r="F372" s="113" t="s">
        <v>5349</v>
      </c>
      <c r="G372" s="113" t="s">
        <v>5350</v>
      </c>
      <c r="H372" s="113" t="s">
        <v>5351</v>
      </c>
      <c r="I372" s="113" t="s">
        <v>5352</v>
      </c>
    </row>
    <row r="373" spans="1:9" s="113" customFormat="1" x14ac:dyDescent="0.2">
      <c r="A373" s="113" t="s">
        <v>5353</v>
      </c>
      <c r="B373" s="113" t="s">
        <v>5354</v>
      </c>
      <c r="C373" s="113" t="s">
        <v>5355</v>
      </c>
      <c r="D373" s="113" t="s">
        <v>5356</v>
      </c>
      <c r="E373" s="113" t="s">
        <v>5357</v>
      </c>
      <c r="F373" s="113" t="s">
        <v>5354</v>
      </c>
      <c r="G373" s="113" t="s">
        <v>5355</v>
      </c>
      <c r="H373" s="113" t="s">
        <v>5356</v>
      </c>
      <c r="I373" s="113" t="s">
        <v>5357</v>
      </c>
    </row>
    <row r="374" spans="1:9" s="113" customFormat="1" x14ac:dyDescent="0.2">
      <c r="A374" s="113" t="s">
        <v>5358</v>
      </c>
      <c r="B374" s="113" t="s">
        <v>5359</v>
      </c>
      <c r="C374" s="113" t="s">
        <v>5360</v>
      </c>
      <c r="D374" s="113" t="s">
        <v>5361</v>
      </c>
      <c r="E374" s="113" t="s">
        <v>5362</v>
      </c>
      <c r="F374" s="113" t="s">
        <v>5359</v>
      </c>
      <c r="G374" s="113" t="s">
        <v>5360</v>
      </c>
      <c r="H374" s="113" t="s">
        <v>5361</v>
      </c>
      <c r="I374" s="113" t="s">
        <v>5362</v>
      </c>
    </row>
    <row r="375" spans="1:9" s="82" customFormat="1" x14ac:dyDescent="0.2">
      <c r="A375" s="82" t="s">
        <v>1084</v>
      </c>
      <c r="B375" s="82" t="s">
        <v>1085</v>
      </c>
      <c r="C375" s="82" t="s">
        <v>1086</v>
      </c>
      <c r="D375" s="82" t="s">
        <v>1087</v>
      </c>
      <c r="E375" s="82" t="s">
        <v>1088</v>
      </c>
      <c r="F375" s="82" t="s">
        <v>3556</v>
      </c>
      <c r="G375" s="82" t="s">
        <v>5149</v>
      </c>
      <c r="H375" s="82" t="s">
        <v>5150</v>
      </c>
      <c r="I375" s="82" t="s">
        <v>5070</v>
      </c>
    </row>
    <row r="376" spans="1:9" s="82" customFormat="1" x14ac:dyDescent="0.2">
      <c r="A376" s="82" t="s">
        <v>4031</v>
      </c>
      <c r="B376" s="82" t="s">
        <v>1085</v>
      </c>
      <c r="C376" s="82" t="s">
        <v>1086</v>
      </c>
      <c r="D376" s="82" t="s">
        <v>1087</v>
      </c>
      <c r="E376" s="82" t="s">
        <v>1088</v>
      </c>
      <c r="F376" s="82" t="s">
        <v>3556</v>
      </c>
      <c r="G376" s="82" t="s">
        <v>5149</v>
      </c>
      <c r="H376" s="82" t="s">
        <v>5150</v>
      </c>
      <c r="I376" s="82" t="s">
        <v>5070</v>
      </c>
    </row>
    <row r="377" spans="1:9" s="82" customFormat="1" x14ac:dyDescent="0.2">
      <c r="A377" s="82" t="s">
        <v>3559</v>
      </c>
      <c r="B377" s="82" t="s">
        <v>4032</v>
      </c>
      <c r="C377" s="104" t="s">
        <v>4033</v>
      </c>
      <c r="D377" s="104" t="s">
        <v>4034</v>
      </c>
      <c r="E377" s="104" t="s">
        <v>4035</v>
      </c>
      <c r="F377" s="103" t="s">
        <v>5055</v>
      </c>
      <c r="G377" s="103" t="s">
        <v>5056</v>
      </c>
      <c r="H377" s="103" t="s">
        <v>5057</v>
      </c>
      <c r="I377" s="102" t="s">
        <v>5058</v>
      </c>
    </row>
    <row r="378" spans="1:9" s="82" customFormat="1" x14ac:dyDescent="0.2">
      <c r="A378" s="82" t="s">
        <v>1089</v>
      </c>
      <c r="B378" s="82" t="s">
        <v>1090</v>
      </c>
      <c r="C378" s="82" t="s">
        <v>1091</v>
      </c>
      <c r="D378" s="82" t="s">
        <v>1092</v>
      </c>
      <c r="E378" s="82" t="s">
        <v>1093</v>
      </c>
      <c r="F378" s="82" t="s">
        <v>3637</v>
      </c>
      <c r="G378" s="82" t="s">
        <v>3638</v>
      </c>
      <c r="H378" s="82" t="s">
        <v>3639</v>
      </c>
      <c r="I378" s="82" t="s">
        <v>3640</v>
      </c>
    </row>
    <row r="379" spans="1:9" s="82" customFormat="1" x14ac:dyDescent="0.2">
      <c r="A379" s="82" t="s">
        <v>1094</v>
      </c>
      <c r="B379" s="82" t="s">
        <v>3641</v>
      </c>
      <c r="C379" s="103" t="s">
        <v>3642</v>
      </c>
      <c r="D379" s="103" t="s">
        <v>3643</v>
      </c>
      <c r="E379" s="102" t="s">
        <v>3644</v>
      </c>
      <c r="F379" s="82" t="s">
        <v>3641</v>
      </c>
      <c r="G379" s="103" t="s">
        <v>3642</v>
      </c>
      <c r="H379" s="103" t="s">
        <v>3643</v>
      </c>
      <c r="I379" s="102" t="s">
        <v>3644</v>
      </c>
    </row>
    <row r="380" spans="1:9" s="82" customFormat="1" x14ac:dyDescent="0.2">
      <c r="A380" s="82" t="s">
        <v>1097</v>
      </c>
      <c r="B380" s="82" t="s">
        <v>1098</v>
      </c>
      <c r="C380" s="82" t="s">
        <v>1099</v>
      </c>
      <c r="D380" s="82" t="s">
        <v>1100</v>
      </c>
      <c r="E380" s="82" t="s">
        <v>1101</v>
      </c>
      <c r="F380" s="82" t="s">
        <v>1098</v>
      </c>
      <c r="G380" s="82" t="s">
        <v>1099</v>
      </c>
      <c r="H380" s="82" t="s">
        <v>1100</v>
      </c>
      <c r="I380" s="82" t="s">
        <v>1101</v>
      </c>
    </row>
    <row r="381" spans="1:9" s="122" customFormat="1" x14ac:dyDescent="0.2">
      <c r="A381" s="122" t="s">
        <v>5363</v>
      </c>
      <c r="B381" s="122" t="s">
        <v>1102</v>
      </c>
      <c r="C381" s="122" t="s">
        <v>1103</v>
      </c>
      <c r="D381" s="122" t="s">
        <v>1104</v>
      </c>
      <c r="E381" s="122" t="s">
        <v>1105</v>
      </c>
      <c r="F381" s="122" t="s">
        <v>1102</v>
      </c>
      <c r="G381" s="122" t="s">
        <v>1103</v>
      </c>
      <c r="H381" s="122" t="s">
        <v>1104</v>
      </c>
      <c r="I381" s="122" t="s">
        <v>1105</v>
      </c>
    </row>
    <row r="382" spans="1:9" s="122" customFormat="1" x14ac:dyDescent="0.2">
      <c r="A382" s="122" t="s">
        <v>6755</v>
      </c>
      <c r="B382" s="122" t="s">
        <v>1107</v>
      </c>
      <c r="C382" s="122" t="s">
        <v>1108</v>
      </c>
      <c r="D382" s="122" t="s">
        <v>1109</v>
      </c>
      <c r="E382" s="122" t="s">
        <v>1110</v>
      </c>
      <c r="F382" s="122" t="s">
        <v>1107</v>
      </c>
      <c r="G382" s="122" t="s">
        <v>1108</v>
      </c>
      <c r="H382" s="122" t="s">
        <v>1109</v>
      </c>
      <c r="I382" s="122" t="s">
        <v>1110</v>
      </c>
    </row>
    <row r="383" spans="1:9" s="113" customFormat="1" x14ac:dyDescent="0.2">
      <c r="A383" s="113" t="s">
        <v>1106</v>
      </c>
      <c r="B383" s="113" t="s">
        <v>6163</v>
      </c>
      <c r="C383" s="113" t="s">
        <v>6756</v>
      </c>
      <c r="D383" s="113" t="s">
        <v>6757</v>
      </c>
      <c r="E383" s="113" t="s">
        <v>6758</v>
      </c>
      <c r="F383" s="113" t="s">
        <v>6163</v>
      </c>
      <c r="G383" s="113" t="s">
        <v>6756</v>
      </c>
      <c r="H383" s="113" t="s">
        <v>6757</v>
      </c>
      <c r="I383" s="113" t="s">
        <v>6758</v>
      </c>
    </row>
    <row r="384" spans="1:9" s="113" customFormat="1" x14ac:dyDescent="0.2">
      <c r="A384" s="113" t="s">
        <v>5364</v>
      </c>
      <c r="B384" s="113" t="s">
        <v>5365</v>
      </c>
      <c r="C384" s="113" t="s">
        <v>5366</v>
      </c>
      <c r="D384" s="113" t="s">
        <v>5367</v>
      </c>
      <c r="E384" s="113" t="s">
        <v>5368</v>
      </c>
      <c r="F384" s="113" t="s">
        <v>5365</v>
      </c>
      <c r="G384" s="113" t="s">
        <v>5366</v>
      </c>
      <c r="H384" s="113" t="s">
        <v>5367</v>
      </c>
      <c r="I384" s="113" t="s">
        <v>5368</v>
      </c>
    </row>
    <row r="385" spans="1:9" s="123" customFormat="1" x14ac:dyDescent="0.2">
      <c r="A385" s="123" t="s">
        <v>5369</v>
      </c>
      <c r="B385" s="123" t="s">
        <v>1111</v>
      </c>
      <c r="C385" s="123" t="s">
        <v>1112</v>
      </c>
      <c r="D385" s="123" t="s">
        <v>1113</v>
      </c>
      <c r="E385" s="123" t="s">
        <v>1114</v>
      </c>
      <c r="F385" s="123" t="s">
        <v>1111</v>
      </c>
      <c r="G385" s="123" t="s">
        <v>1112</v>
      </c>
      <c r="H385" s="123" t="s">
        <v>1113</v>
      </c>
      <c r="I385" s="123" t="s">
        <v>1114</v>
      </c>
    </row>
    <row r="386" spans="1:9" s="122" customFormat="1" x14ac:dyDescent="0.2">
      <c r="A386" s="122" t="s">
        <v>5370</v>
      </c>
      <c r="B386" s="122" t="s">
        <v>1111</v>
      </c>
      <c r="C386" s="122" t="s">
        <v>1112</v>
      </c>
      <c r="D386" s="122" t="s">
        <v>1113</v>
      </c>
      <c r="E386" s="122" t="s">
        <v>1114</v>
      </c>
      <c r="F386" s="122" t="s">
        <v>1111</v>
      </c>
      <c r="G386" s="122" t="s">
        <v>1112</v>
      </c>
      <c r="H386" s="122" t="s">
        <v>1113</v>
      </c>
      <c r="I386" s="122" t="s">
        <v>1114</v>
      </c>
    </row>
    <row r="387" spans="1:9" s="82" customFormat="1" x14ac:dyDescent="0.2">
      <c r="A387" s="82" t="s">
        <v>1115</v>
      </c>
      <c r="B387" s="82" t="s">
        <v>1121</v>
      </c>
      <c r="C387" s="82" t="s">
        <v>1122</v>
      </c>
      <c r="D387" s="82" t="s">
        <v>1123</v>
      </c>
      <c r="E387" s="82" t="s">
        <v>1124</v>
      </c>
      <c r="F387" s="82" t="s">
        <v>1121</v>
      </c>
      <c r="G387" s="82" t="s">
        <v>1122</v>
      </c>
      <c r="H387" s="82" t="s">
        <v>1123</v>
      </c>
      <c r="I387" s="82" t="s">
        <v>1124</v>
      </c>
    </row>
    <row r="388" spans="1:9" s="82" customFormat="1" x14ac:dyDescent="0.2">
      <c r="A388" s="82" t="s">
        <v>1120</v>
      </c>
      <c r="B388" s="82" t="s">
        <v>1121</v>
      </c>
      <c r="C388" s="82" t="s">
        <v>1122</v>
      </c>
      <c r="D388" s="82" t="s">
        <v>1123</v>
      </c>
      <c r="E388" s="82" t="s">
        <v>1124</v>
      </c>
      <c r="F388" s="82" t="s">
        <v>1121</v>
      </c>
      <c r="G388" s="82" t="s">
        <v>1122</v>
      </c>
      <c r="H388" s="82" t="s">
        <v>1123</v>
      </c>
      <c r="I388" s="82" t="s">
        <v>1124</v>
      </c>
    </row>
    <row r="389" spans="1:9" s="113" customFormat="1" x14ac:dyDescent="0.2">
      <c r="A389" s="113" t="s">
        <v>5371</v>
      </c>
      <c r="B389" s="113" t="s">
        <v>5372</v>
      </c>
      <c r="C389" s="113" t="s">
        <v>5373</v>
      </c>
      <c r="D389" s="113" t="s">
        <v>5374</v>
      </c>
      <c r="E389" s="113" t="s">
        <v>5375</v>
      </c>
      <c r="F389" s="113" t="s">
        <v>5372</v>
      </c>
      <c r="G389" s="113" t="s">
        <v>5373</v>
      </c>
      <c r="H389" s="113" t="s">
        <v>5374</v>
      </c>
      <c r="I389" s="113" t="s">
        <v>5375</v>
      </c>
    </row>
    <row r="390" spans="1:9" s="113" customFormat="1" x14ac:dyDescent="0.2">
      <c r="A390" s="113" t="s">
        <v>5376</v>
      </c>
      <c r="B390" s="113" t="s">
        <v>2177</v>
      </c>
      <c r="C390" s="113" t="s">
        <v>2178</v>
      </c>
      <c r="D390" s="113" t="s">
        <v>5377</v>
      </c>
      <c r="E390" s="113" t="s">
        <v>2180</v>
      </c>
      <c r="F390" s="113" t="s">
        <v>2177</v>
      </c>
      <c r="G390" s="113" t="s">
        <v>2178</v>
      </c>
      <c r="H390" s="113" t="s">
        <v>5377</v>
      </c>
      <c r="I390" s="113" t="s">
        <v>2180</v>
      </c>
    </row>
    <row r="391" spans="1:9" s="113" customFormat="1" x14ac:dyDescent="0.2">
      <c r="A391" s="113" t="s">
        <v>5378</v>
      </c>
      <c r="B391" s="113" t="s">
        <v>2182</v>
      </c>
      <c r="C391" s="113" t="s">
        <v>2183</v>
      </c>
      <c r="D391" s="113" t="s">
        <v>2184</v>
      </c>
      <c r="E391" s="113" t="s">
        <v>5379</v>
      </c>
      <c r="F391" s="113" t="s">
        <v>2182</v>
      </c>
      <c r="G391" s="113" t="s">
        <v>2183</v>
      </c>
      <c r="H391" s="113" t="s">
        <v>2184</v>
      </c>
      <c r="I391" s="113" t="s">
        <v>5379</v>
      </c>
    </row>
    <row r="392" spans="1:9" s="113" customFormat="1" x14ac:dyDescent="0.2">
      <c r="A392" s="113" t="s">
        <v>5380</v>
      </c>
      <c r="B392" s="113" t="s">
        <v>5381</v>
      </c>
      <c r="C392" s="113" t="s">
        <v>5382</v>
      </c>
      <c r="D392" s="113" t="s">
        <v>5383</v>
      </c>
      <c r="E392" s="113" t="s">
        <v>5384</v>
      </c>
      <c r="F392" s="113" t="s">
        <v>5381</v>
      </c>
      <c r="G392" s="113" t="s">
        <v>5382</v>
      </c>
      <c r="H392" s="113" t="s">
        <v>5383</v>
      </c>
      <c r="I392" s="113" t="s">
        <v>5384</v>
      </c>
    </row>
    <row r="393" spans="1:9" s="113" customFormat="1" x14ac:dyDescent="0.2">
      <c r="A393" s="113" t="s">
        <v>5385</v>
      </c>
      <c r="B393" s="113" t="s">
        <v>4464</v>
      </c>
      <c r="C393" s="113" t="s">
        <v>4465</v>
      </c>
      <c r="D393" s="113" t="s">
        <v>4466</v>
      </c>
      <c r="E393" s="113" t="s">
        <v>5386</v>
      </c>
      <c r="F393" s="113" t="s">
        <v>4464</v>
      </c>
      <c r="G393" s="113" t="s">
        <v>4465</v>
      </c>
      <c r="H393" s="113" t="s">
        <v>4466</v>
      </c>
      <c r="I393" s="113" t="s">
        <v>5386</v>
      </c>
    </row>
    <row r="394" spans="1:9" s="113" customFormat="1" x14ac:dyDescent="0.2">
      <c r="A394" s="113" t="s">
        <v>5387</v>
      </c>
      <c r="B394" s="113" t="s">
        <v>5388</v>
      </c>
      <c r="C394" s="113" t="s">
        <v>5389</v>
      </c>
      <c r="D394" s="113" t="s">
        <v>5390</v>
      </c>
      <c r="E394" s="113" t="s">
        <v>5391</v>
      </c>
      <c r="F394" s="113" t="s">
        <v>5388</v>
      </c>
      <c r="G394" s="113" t="s">
        <v>5389</v>
      </c>
      <c r="H394" s="113" t="s">
        <v>5390</v>
      </c>
      <c r="I394" s="113" t="s">
        <v>5391</v>
      </c>
    </row>
    <row r="395" spans="1:9" s="82" customFormat="1" x14ac:dyDescent="0.2">
      <c r="A395" s="82" t="s">
        <v>1125</v>
      </c>
      <c r="B395" s="113" t="s">
        <v>3561</v>
      </c>
      <c r="C395" s="82" t="s">
        <v>1127</v>
      </c>
      <c r="D395" s="82" t="s">
        <v>1128</v>
      </c>
      <c r="E395" s="113" t="s">
        <v>5392</v>
      </c>
      <c r="F395" s="82" t="s">
        <v>3561</v>
      </c>
      <c r="G395" s="82" t="s">
        <v>1127</v>
      </c>
      <c r="H395" s="82" t="s">
        <v>1128</v>
      </c>
      <c r="I395" s="113" t="s">
        <v>5392</v>
      </c>
    </row>
    <row r="396" spans="1:9" s="82" customFormat="1" x14ac:dyDescent="0.2">
      <c r="A396" s="82" t="s">
        <v>1130</v>
      </c>
      <c r="B396" s="82" t="s">
        <v>1131</v>
      </c>
      <c r="C396" s="82" t="s">
        <v>1132</v>
      </c>
      <c r="D396" s="82" t="s">
        <v>1133</v>
      </c>
      <c r="E396" s="82" t="s">
        <v>1134</v>
      </c>
      <c r="F396" s="82" t="s">
        <v>1131</v>
      </c>
      <c r="G396" s="82" t="s">
        <v>1132</v>
      </c>
      <c r="H396" s="82" t="s">
        <v>1133</v>
      </c>
      <c r="I396" s="82" t="s">
        <v>1134</v>
      </c>
    </row>
    <row r="397" spans="1:9" s="82" customFormat="1" x14ac:dyDescent="0.2">
      <c r="A397" s="82" t="s">
        <v>1135</v>
      </c>
      <c r="B397" s="82" t="s">
        <v>1136</v>
      </c>
      <c r="C397" s="82" t="s">
        <v>1137</v>
      </c>
      <c r="D397" s="82" t="s">
        <v>1138</v>
      </c>
      <c r="E397" s="82" t="s">
        <v>1139</v>
      </c>
      <c r="F397" s="82" t="s">
        <v>1136</v>
      </c>
      <c r="G397" s="82" t="s">
        <v>1137</v>
      </c>
      <c r="H397" s="82" t="s">
        <v>1138</v>
      </c>
      <c r="I397" s="82" t="s">
        <v>1139</v>
      </c>
    </row>
    <row r="398" spans="1:9" s="82" customFormat="1" x14ac:dyDescent="0.2">
      <c r="A398" s="82" t="s">
        <v>1140</v>
      </c>
      <c r="B398" s="82" t="s">
        <v>1141</v>
      </c>
      <c r="C398" s="82" t="s">
        <v>1142</v>
      </c>
      <c r="D398" s="82" t="s">
        <v>1143</v>
      </c>
      <c r="E398" s="82" t="s">
        <v>1144</v>
      </c>
      <c r="F398" s="82" t="s">
        <v>1141</v>
      </c>
      <c r="G398" s="82" t="s">
        <v>1142</v>
      </c>
      <c r="H398" s="82" t="s">
        <v>1143</v>
      </c>
      <c r="I398" s="82" t="s">
        <v>1144</v>
      </c>
    </row>
    <row r="399" spans="1:9" s="82" customFormat="1" x14ac:dyDescent="0.2">
      <c r="A399" s="82" t="s">
        <v>1145</v>
      </c>
      <c r="B399" s="82" t="s">
        <v>1146</v>
      </c>
      <c r="C399" s="82" t="s">
        <v>5108</v>
      </c>
      <c r="D399" s="82" t="s">
        <v>1147</v>
      </c>
      <c r="E399" s="82" t="s">
        <v>1148</v>
      </c>
      <c r="F399" s="82" t="s">
        <v>5109</v>
      </c>
      <c r="G399" s="82" t="s">
        <v>5108</v>
      </c>
      <c r="H399" s="82" t="s">
        <v>3562</v>
      </c>
      <c r="I399" s="82" t="s">
        <v>1148</v>
      </c>
    </row>
    <row r="400" spans="1:9" s="82" customFormat="1" x14ac:dyDescent="0.2">
      <c r="A400" s="82" t="s">
        <v>1149</v>
      </c>
      <c r="B400" s="82" t="s">
        <v>1150</v>
      </c>
      <c r="C400" s="82" t="s">
        <v>1151</v>
      </c>
      <c r="D400" s="82" t="s">
        <v>1152</v>
      </c>
      <c r="E400" s="82" t="s">
        <v>1153</v>
      </c>
      <c r="F400" s="82" t="s">
        <v>1150</v>
      </c>
      <c r="G400" s="82" t="s">
        <v>1151</v>
      </c>
      <c r="H400" s="82" t="s">
        <v>1152</v>
      </c>
      <c r="I400" s="82" t="s">
        <v>1153</v>
      </c>
    </row>
    <row r="401" spans="1:9" s="82" customFormat="1" x14ac:dyDescent="0.2">
      <c r="A401" s="82" t="s">
        <v>1154</v>
      </c>
      <c r="B401" s="82" t="s">
        <v>1155</v>
      </c>
      <c r="C401" s="82" t="s">
        <v>1156</v>
      </c>
      <c r="D401" s="82" t="s">
        <v>1157</v>
      </c>
      <c r="E401" s="82" t="s">
        <v>1158</v>
      </c>
      <c r="F401" s="82" t="s">
        <v>1155</v>
      </c>
      <c r="G401" s="82" t="s">
        <v>1156</v>
      </c>
      <c r="H401" s="82" t="s">
        <v>1157</v>
      </c>
      <c r="I401" s="82" t="s">
        <v>1158</v>
      </c>
    </row>
    <row r="402" spans="1:9" s="122" customFormat="1" x14ac:dyDescent="0.2">
      <c r="A402" s="122" t="s">
        <v>5393</v>
      </c>
      <c r="B402" s="125" t="s">
        <v>1159</v>
      </c>
      <c r="C402" s="122" t="s">
        <v>1160</v>
      </c>
      <c r="D402" s="122" t="s">
        <v>1161</v>
      </c>
      <c r="E402" s="122" t="s">
        <v>1162</v>
      </c>
      <c r="F402" s="122" t="s">
        <v>1159</v>
      </c>
      <c r="G402" s="122" t="s">
        <v>1160</v>
      </c>
      <c r="H402" s="122" t="s">
        <v>1161</v>
      </c>
      <c r="I402" s="122" t="s">
        <v>1162</v>
      </c>
    </row>
    <row r="403" spans="1:9" s="82" customFormat="1" x14ac:dyDescent="0.2">
      <c r="A403" s="82" t="s">
        <v>1163</v>
      </c>
      <c r="B403" s="82" t="s">
        <v>1164</v>
      </c>
      <c r="C403" s="82" t="s">
        <v>1165</v>
      </c>
      <c r="D403" s="82" t="s">
        <v>1166</v>
      </c>
      <c r="E403" s="82" t="s">
        <v>1167</v>
      </c>
      <c r="F403" s="82" t="s">
        <v>1164</v>
      </c>
      <c r="G403" s="82" t="s">
        <v>1165</v>
      </c>
      <c r="H403" s="82" t="s">
        <v>1166</v>
      </c>
      <c r="I403" s="82" t="s">
        <v>1167</v>
      </c>
    </row>
    <row r="404" spans="1:9" s="82" customFormat="1" x14ac:dyDescent="0.2">
      <c r="A404" s="82" t="s">
        <v>4037</v>
      </c>
      <c r="B404" s="82" t="s">
        <v>1164</v>
      </c>
      <c r="C404" s="82" t="s">
        <v>1165</v>
      </c>
      <c r="D404" s="82" t="s">
        <v>1166</v>
      </c>
      <c r="E404" s="82" t="s">
        <v>1167</v>
      </c>
      <c r="F404" s="82" t="s">
        <v>1164</v>
      </c>
      <c r="G404" s="82" t="s">
        <v>1165</v>
      </c>
      <c r="H404" s="82" t="s">
        <v>1166</v>
      </c>
      <c r="I404" s="82" t="s">
        <v>1167</v>
      </c>
    </row>
    <row r="405" spans="1:9" s="82" customFormat="1" x14ac:dyDescent="0.2">
      <c r="A405" s="82" t="s">
        <v>1168</v>
      </c>
      <c r="B405" s="82" t="s">
        <v>1169</v>
      </c>
      <c r="C405" s="82" t="s">
        <v>1170</v>
      </c>
      <c r="D405" s="82" t="s">
        <v>1171</v>
      </c>
      <c r="E405" s="82" t="s">
        <v>1172</v>
      </c>
      <c r="F405" s="82" t="s">
        <v>1169</v>
      </c>
      <c r="G405" s="82" t="s">
        <v>1170</v>
      </c>
      <c r="H405" s="82" t="s">
        <v>1171</v>
      </c>
      <c r="I405" s="82" t="s">
        <v>5151</v>
      </c>
    </row>
    <row r="406" spans="1:9" s="82" customFormat="1" x14ac:dyDescent="0.2">
      <c r="A406" s="82" t="s">
        <v>1173</v>
      </c>
      <c r="B406" s="82" t="s">
        <v>1174</v>
      </c>
      <c r="C406" s="82" t="s">
        <v>1175</v>
      </c>
      <c r="D406" s="82" t="s">
        <v>1176</v>
      </c>
      <c r="E406" s="82" t="s">
        <v>1172</v>
      </c>
      <c r="F406" s="82" t="s">
        <v>1174</v>
      </c>
      <c r="G406" s="82" t="s">
        <v>1175</v>
      </c>
      <c r="H406" s="82" t="s">
        <v>1176</v>
      </c>
      <c r="I406" s="82" t="s">
        <v>1172</v>
      </c>
    </row>
    <row r="407" spans="1:9" s="82" customFormat="1" x14ac:dyDescent="0.2">
      <c r="A407" s="82" t="s">
        <v>1177</v>
      </c>
      <c r="B407" s="82" t="s">
        <v>1178</v>
      </c>
      <c r="C407" s="82" t="s">
        <v>1179</v>
      </c>
      <c r="D407" s="82" t="s">
        <v>1180</v>
      </c>
      <c r="E407" s="82" t="s">
        <v>1181</v>
      </c>
      <c r="F407" s="82" t="s">
        <v>1178</v>
      </c>
      <c r="G407" s="82" t="s">
        <v>1179</v>
      </c>
      <c r="H407" s="82" t="s">
        <v>1180</v>
      </c>
      <c r="I407" s="82" t="s">
        <v>1181</v>
      </c>
    </row>
    <row r="408" spans="1:9" s="82" customFormat="1" x14ac:dyDescent="0.2">
      <c r="A408" s="82" t="s">
        <v>1182</v>
      </c>
      <c r="B408" s="82" t="s">
        <v>1183</v>
      </c>
      <c r="C408" s="82" t="s">
        <v>1184</v>
      </c>
      <c r="D408" s="82" t="s">
        <v>1185</v>
      </c>
      <c r="E408" s="82" t="s">
        <v>1186</v>
      </c>
      <c r="F408" s="82" t="s">
        <v>3563</v>
      </c>
      <c r="G408" s="82" t="s">
        <v>3564</v>
      </c>
      <c r="H408" s="82" t="s">
        <v>3565</v>
      </c>
      <c r="I408" s="82" t="s">
        <v>4482</v>
      </c>
    </row>
    <row r="409" spans="1:9" s="82" customFormat="1" x14ac:dyDescent="0.2">
      <c r="A409" s="82" t="s">
        <v>1187</v>
      </c>
      <c r="B409" s="82" t="s">
        <v>1188</v>
      </c>
      <c r="C409" s="82" t="s">
        <v>1189</v>
      </c>
      <c r="D409" s="82" t="s">
        <v>1190</v>
      </c>
      <c r="E409" s="82" t="s">
        <v>1191</v>
      </c>
      <c r="F409" s="82" t="s">
        <v>1188</v>
      </c>
      <c r="G409" s="82" t="s">
        <v>1189</v>
      </c>
      <c r="H409" s="82" t="s">
        <v>1190</v>
      </c>
      <c r="I409" s="82" t="s">
        <v>1191</v>
      </c>
    </row>
    <row r="410" spans="1:9" s="82" customFormat="1" x14ac:dyDescent="0.2">
      <c r="A410" s="82" t="s">
        <v>1192</v>
      </c>
      <c r="B410" s="82" t="s">
        <v>1193</v>
      </c>
      <c r="C410" s="82" t="s">
        <v>1194</v>
      </c>
      <c r="D410" s="82" t="s">
        <v>1195</v>
      </c>
      <c r="E410" s="82" t="s">
        <v>1196</v>
      </c>
      <c r="F410" s="82" t="s">
        <v>1193</v>
      </c>
      <c r="G410" s="82" t="s">
        <v>1194</v>
      </c>
      <c r="H410" s="82" t="s">
        <v>1195</v>
      </c>
      <c r="I410" s="82" t="s">
        <v>1196</v>
      </c>
    </row>
    <row r="411" spans="1:9" s="82" customFormat="1" x14ac:dyDescent="0.2">
      <c r="A411" s="82" t="s">
        <v>1197</v>
      </c>
      <c r="B411" s="82" t="s">
        <v>1198</v>
      </c>
      <c r="C411" s="82" t="s">
        <v>1199</v>
      </c>
      <c r="D411" s="82" t="s">
        <v>1200</v>
      </c>
      <c r="E411" s="82" t="s">
        <v>1201</v>
      </c>
      <c r="F411" s="82" t="s">
        <v>1198</v>
      </c>
      <c r="G411" s="82" t="s">
        <v>1199</v>
      </c>
      <c r="H411" s="82" t="s">
        <v>1200</v>
      </c>
      <c r="I411" s="82" t="s">
        <v>1201</v>
      </c>
    </row>
    <row r="412" spans="1:9" s="82" customFormat="1" x14ac:dyDescent="0.2">
      <c r="A412" s="82" t="s">
        <v>1202</v>
      </c>
      <c r="B412" s="82" t="s">
        <v>1203</v>
      </c>
      <c r="C412" s="82" t="s">
        <v>1204</v>
      </c>
      <c r="D412" s="82" t="s">
        <v>1205</v>
      </c>
      <c r="E412" s="82" t="s">
        <v>1206</v>
      </c>
      <c r="F412" s="82" t="s">
        <v>1203</v>
      </c>
      <c r="G412" s="82" t="s">
        <v>1204</v>
      </c>
      <c r="H412" s="82" t="s">
        <v>1205</v>
      </c>
      <c r="I412" s="82" t="s">
        <v>1206</v>
      </c>
    </row>
    <row r="413" spans="1:9" s="122" customFormat="1" x14ac:dyDescent="0.2">
      <c r="A413" s="122" t="s">
        <v>5394</v>
      </c>
      <c r="B413" s="122" t="s">
        <v>4038</v>
      </c>
      <c r="C413" s="122" t="s">
        <v>4039</v>
      </c>
      <c r="D413" s="122" t="s">
        <v>4040</v>
      </c>
      <c r="E413" s="122" t="s">
        <v>4041</v>
      </c>
      <c r="F413" s="122" t="s">
        <v>4038</v>
      </c>
      <c r="G413" s="122" t="s">
        <v>4039</v>
      </c>
      <c r="H413" s="122" t="s">
        <v>4040</v>
      </c>
      <c r="I413" s="122" t="s">
        <v>4041</v>
      </c>
    </row>
    <row r="414" spans="1:9" s="123" customFormat="1" x14ac:dyDescent="0.2">
      <c r="A414" s="123" t="s">
        <v>5395</v>
      </c>
      <c r="B414" s="123" t="s">
        <v>4038</v>
      </c>
      <c r="C414" s="123" t="s">
        <v>4039</v>
      </c>
      <c r="D414" s="123" t="s">
        <v>4040</v>
      </c>
      <c r="E414" s="123" t="s">
        <v>4041</v>
      </c>
      <c r="F414" s="123" t="s">
        <v>4038</v>
      </c>
      <c r="G414" s="123" t="s">
        <v>4039</v>
      </c>
      <c r="H414" s="123" t="s">
        <v>4040</v>
      </c>
      <c r="I414" s="123" t="s">
        <v>4041</v>
      </c>
    </row>
    <row r="415" spans="1:9" s="82" customFormat="1" x14ac:dyDescent="0.2">
      <c r="A415" s="82" t="s">
        <v>1207</v>
      </c>
      <c r="B415" s="82" t="s">
        <v>1208</v>
      </c>
      <c r="C415" s="82" t="s">
        <v>1209</v>
      </c>
      <c r="D415" s="82" t="s">
        <v>1210</v>
      </c>
      <c r="E415" s="82" t="s">
        <v>1211</v>
      </c>
      <c r="F415" s="82" t="s">
        <v>1208</v>
      </c>
      <c r="G415" s="82" t="s">
        <v>1209</v>
      </c>
      <c r="H415" s="82" t="s">
        <v>1210</v>
      </c>
      <c r="I415" s="82" t="s">
        <v>1211</v>
      </c>
    </row>
    <row r="416" spans="1:9" s="82" customFormat="1" x14ac:dyDescent="0.2">
      <c r="A416" s="82" t="s">
        <v>1212</v>
      </c>
      <c r="B416" s="82" t="s">
        <v>1213</v>
      </c>
      <c r="C416" s="82" t="s">
        <v>1214</v>
      </c>
      <c r="D416" s="82" t="s">
        <v>1215</v>
      </c>
      <c r="E416" s="82" t="s">
        <v>1216</v>
      </c>
      <c r="F416" s="82" t="s">
        <v>1213</v>
      </c>
      <c r="G416" s="82" t="s">
        <v>1214</v>
      </c>
      <c r="H416" s="82" t="s">
        <v>1215</v>
      </c>
      <c r="I416" s="82" t="s">
        <v>1216</v>
      </c>
    </row>
    <row r="417" spans="1:9" s="82" customFormat="1" x14ac:dyDescent="0.2">
      <c r="A417" s="82" t="s">
        <v>1217</v>
      </c>
      <c r="B417" s="82" t="s">
        <v>1203</v>
      </c>
      <c r="C417" s="82" t="s">
        <v>1204</v>
      </c>
      <c r="D417" s="82" t="s">
        <v>1205</v>
      </c>
      <c r="E417" s="82" t="s">
        <v>1206</v>
      </c>
      <c r="F417" s="82" t="s">
        <v>1203</v>
      </c>
      <c r="G417" s="82" t="s">
        <v>1204</v>
      </c>
      <c r="H417" s="82" t="s">
        <v>1205</v>
      </c>
      <c r="I417" s="82" t="s">
        <v>1206</v>
      </c>
    </row>
    <row r="418" spans="1:9" s="82" customFormat="1" x14ac:dyDescent="0.2">
      <c r="A418" s="82" t="s">
        <v>1218</v>
      </c>
      <c r="B418" s="82" t="s">
        <v>1219</v>
      </c>
      <c r="C418" s="82" t="s">
        <v>1220</v>
      </c>
      <c r="D418" s="82" t="s">
        <v>1221</v>
      </c>
      <c r="E418" s="82" t="s">
        <v>1222</v>
      </c>
      <c r="F418" s="82" t="s">
        <v>1219</v>
      </c>
      <c r="G418" s="82" t="s">
        <v>1220</v>
      </c>
      <c r="H418" s="82" t="s">
        <v>1221</v>
      </c>
      <c r="I418" s="82" t="s">
        <v>1222</v>
      </c>
    </row>
    <row r="419" spans="1:9" s="82" customFormat="1" x14ac:dyDescent="0.2">
      <c r="A419" s="82" t="s">
        <v>1223</v>
      </c>
      <c r="B419" s="82" t="s">
        <v>1224</v>
      </c>
      <c r="C419" s="82" t="s">
        <v>1225</v>
      </c>
      <c r="D419" s="82" t="s">
        <v>1226</v>
      </c>
      <c r="E419" s="82" t="s">
        <v>1227</v>
      </c>
      <c r="F419" s="82" t="s">
        <v>1224</v>
      </c>
      <c r="G419" s="82" t="s">
        <v>1225</v>
      </c>
      <c r="H419" s="82" t="s">
        <v>1226</v>
      </c>
      <c r="I419" s="82" t="s">
        <v>1227</v>
      </c>
    </row>
    <row r="420" spans="1:9" s="82" customFormat="1" x14ac:dyDescent="0.2">
      <c r="A420" s="82" t="s">
        <v>4042</v>
      </c>
      <c r="B420" s="104" t="s">
        <v>4043</v>
      </c>
      <c r="C420" s="104" t="s">
        <v>4044</v>
      </c>
      <c r="D420" s="104" t="s">
        <v>4045</v>
      </c>
      <c r="E420" s="104" t="s">
        <v>4046</v>
      </c>
      <c r="F420" s="104" t="s">
        <v>4043</v>
      </c>
      <c r="G420" s="104" t="s">
        <v>4044</v>
      </c>
      <c r="H420" s="104" t="s">
        <v>4045</v>
      </c>
      <c r="I420" s="104" t="s">
        <v>4046</v>
      </c>
    </row>
    <row r="421" spans="1:9" s="113" customFormat="1" x14ac:dyDescent="0.2">
      <c r="A421" s="113" t="s">
        <v>5396</v>
      </c>
      <c r="B421" s="107" t="s">
        <v>5397</v>
      </c>
      <c r="C421" s="107" t="s">
        <v>5398</v>
      </c>
      <c r="D421" s="107" t="s">
        <v>5399</v>
      </c>
      <c r="E421" s="107" t="s">
        <v>5400</v>
      </c>
      <c r="F421" s="107" t="s">
        <v>5397</v>
      </c>
      <c r="G421" s="107" t="s">
        <v>5398</v>
      </c>
      <c r="H421" s="107" t="s">
        <v>5399</v>
      </c>
      <c r="I421" s="107" t="s">
        <v>5400</v>
      </c>
    </row>
    <row r="422" spans="1:9" s="82" customFormat="1" x14ac:dyDescent="0.2">
      <c r="A422" s="82" t="s">
        <v>4047</v>
      </c>
      <c r="B422" s="104" t="s">
        <v>4048</v>
      </c>
      <c r="C422" s="104" t="s">
        <v>4049</v>
      </c>
      <c r="D422" s="104" t="s">
        <v>4050</v>
      </c>
      <c r="E422" s="104" t="s">
        <v>4051</v>
      </c>
      <c r="F422" s="104" t="s">
        <v>4048</v>
      </c>
      <c r="G422" s="104" t="s">
        <v>4049</v>
      </c>
      <c r="H422" s="104" t="s">
        <v>4050</v>
      </c>
      <c r="I422" s="104" t="s">
        <v>4051</v>
      </c>
    </row>
    <row r="423" spans="1:9" s="82" customFormat="1" x14ac:dyDescent="0.2">
      <c r="A423" s="82" t="s">
        <v>1228</v>
      </c>
      <c r="B423" s="82" t="s">
        <v>1229</v>
      </c>
      <c r="C423" s="82" t="s">
        <v>1230</v>
      </c>
      <c r="D423" s="82" t="s">
        <v>1231</v>
      </c>
      <c r="E423" s="82" t="s">
        <v>1232</v>
      </c>
      <c r="F423" s="82" t="s">
        <v>3566</v>
      </c>
      <c r="G423" s="82" t="s">
        <v>3567</v>
      </c>
      <c r="H423" s="82" t="s">
        <v>3566</v>
      </c>
      <c r="I423" s="82" t="s">
        <v>1232</v>
      </c>
    </row>
    <row r="424" spans="1:9" s="82" customFormat="1" x14ac:dyDescent="0.2">
      <c r="A424" s="82" t="s">
        <v>4052</v>
      </c>
      <c r="B424" s="82" t="s">
        <v>1229</v>
      </c>
      <c r="C424" s="82" t="s">
        <v>1230</v>
      </c>
      <c r="D424" s="82" t="s">
        <v>1231</v>
      </c>
      <c r="E424" s="82" t="s">
        <v>1232</v>
      </c>
      <c r="F424" s="82" t="s">
        <v>3566</v>
      </c>
      <c r="G424" s="82" t="s">
        <v>3567</v>
      </c>
      <c r="H424" s="82" t="s">
        <v>3566</v>
      </c>
      <c r="I424" s="82" t="s">
        <v>1232</v>
      </c>
    </row>
    <row r="425" spans="1:9" s="82" customFormat="1" x14ac:dyDescent="0.2">
      <c r="A425" s="82" t="s">
        <v>1233</v>
      </c>
      <c r="B425" s="82" t="s">
        <v>1234</v>
      </c>
      <c r="C425" s="82" t="s">
        <v>1235</v>
      </c>
      <c r="D425" s="82" t="s">
        <v>1236</v>
      </c>
      <c r="E425" s="82" t="s">
        <v>1237</v>
      </c>
      <c r="F425" s="82" t="s">
        <v>1234</v>
      </c>
      <c r="G425" s="82" t="s">
        <v>1235</v>
      </c>
      <c r="H425" s="82" t="s">
        <v>1236</v>
      </c>
      <c r="I425" s="82" t="s">
        <v>1237</v>
      </c>
    </row>
    <row r="426" spans="1:9" s="82" customFormat="1" x14ac:dyDescent="0.2">
      <c r="A426" s="82" t="s">
        <v>4053</v>
      </c>
      <c r="B426" s="82" t="s">
        <v>1234</v>
      </c>
      <c r="C426" s="82" t="s">
        <v>1235</v>
      </c>
      <c r="D426" s="82" t="s">
        <v>1236</v>
      </c>
      <c r="E426" s="82" t="s">
        <v>1237</v>
      </c>
      <c r="F426" s="82" t="s">
        <v>1234</v>
      </c>
      <c r="G426" s="82" t="s">
        <v>1235</v>
      </c>
      <c r="H426" s="82" t="s">
        <v>1236</v>
      </c>
      <c r="I426" s="82" t="s">
        <v>1237</v>
      </c>
    </row>
    <row r="427" spans="1:9" s="82" customFormat="1" x14ac:dyDescent="0.2">
      <c r="A427" s="82" t="s">
        <v>1238</v>
      </c>
      <c r="B427" s="82" t="s">
        <v>1239</v>
      </c>
      <c r="C427" s="82" t="s">
        <v>1240</v>
      </c>
      <c r="D427" s="82" t="s">
        <v>1241</v>
      </c>
      <c r="E427" s="82" t="s">
        <v>1242</v>
      </c>
      <c r="F427" s="82" t="s">
        <v>1239</v>
      </c>
      <c r="G427" s="82" t="s">
        <v>1240</v>
      </c>
      <c r="H427" s="82" t="s">
        <v>1241</v>
      </c>
      <c r="I427" s="82" t="s">
        <v>1242</v>
      </c>
    </row>
    <row r="428" spans="1:9" s="82" customFormat="1" x14ac:dyDescent="0.2">
      <c r="A428" s="82" t="s">
        <v>4054</v>
      </c>
      <c r="B428" s="82" t="s">
        <v>1239</v>
      </c>
      <c r="C428" s="82" t="s">
        <v>1240</v>
      </c>
      <c r="D428" s="82" t="s">
        <v>1241</v>
      </c>
      <c r="E428" s="82" t="s">
        <v>1242</v>
      </c>
      <c r="F428" s="82" t="s">
        <v>1239</v>
      </c>
      <c r="G428" s="82" t="s">
        <v>1240</v>
      </c>
      <c r="H428" s="82" t="s">
        <v>1241</v>
      </c>
      <c r="I428" s="82" t="s">
        <v>1242</v>
      </c>
    </row>
    <row r="429" spans="1:9" s="82" customFormat="1" x14ac:dyDescent="0.2">
      <c r="A429" s="82" t="s">
        <v>1243</v>
      </c>
      <c r="B429" s="82" t="s">
        <v>1244</v>
      </c>
      <c r="C429" s="82" t="s">
        <v>1245</v>
      </c>
      <c r="D429" s="82" t="s">
        <v>1246</v>
      </c>
      <c r="E429" s="82" t="s">
        <v>1247</v>
      </c>
      <c r="F429" s="82" t="s">
        <v>1244</v>
      </c>
      <c r="G429" s="82" t="s">
        <v>1245</v>
      </c>
      <c r="H429" s="82" t="s">
        <v>1246</v>
      </c>
      <c r="I429" s="82" t="s">
        <v>1247</v>
      </c>
    </row>
    <row r="430" spans="1:9" s="82" customFormat="1" x14ac:dyDescent="0.2">
      <c r="A430" s="82" t="s">
        <v>1248</v>
      </c>
      <c r="B430" s="82" t="s">
        <v>1249</v>
      </c>
      <c r="C430" s="82" t="s">
        <v>1250</v>
      </c>
      <c r="D430" s="82" t="s">
        <v>1251</v>
      </c>
      <c r="E430" s="82" t="s">
        <v>1252</v>
      </c>
      <c r="F430" s="82" t="s">
        <v>1249</v>
      </c>
      <c r="G430" s="82" t="s">
        <v>1250</v>
      </c>
      <c r="H430" s="82" t="s">
        <v>1251</v>
      </c>
      <c r="I430" s="82" t="s">
        <v>1252</v>
      </c>
    </row>
    <row r="431" spans="1:9" s="82" customFormat="1" x14ac:dyDescent="0.2">
      <c r="A431" s="82" t="s">
        <v>1253</v>
      </c>
      <c r="B431" s="82" t="s">
        <v>1254</v>
      </c>
      <c r="C431" s="82" t="s">
        <v>1255</v>
      </c>
      <c r="D431" s="82" t="s">
        <v>1256</v>
      </c>
      <c r="E431" s="82" t="s">
        <v>3645</v>
      </c>
      <c r="F431" s="82" t="s">
        <v>1254</v>
      </c>
      <c r="G431" s="82" t="s">
        <v>1255</v>
      </c>
      <c r="H431" s="82" t="s">
        <v>1256</v>
      </c>
      <c r="I431" s="82" t="s">
        <v>3645</v>
      </c>
    </row>
    <row r="432" spans="1:9" s="82" customFormat="1" x14ac:dyDescent="0.2">
      <c r="A432" s="82" t="s">
        <v>1257</v>
      </c>
      <c r="B432" s="82" t="s">
        <v>1258</v>
      </c>
      <c r="C432" s="82" t="s">
        <v>1259</v>
      </c>
      <c r="D432" s="82" t="s">
        <v>1260</v>
      </c>
      <c r="E432" s="82" t="s">
        <v>1261</v>
      </c>
      <c r="F432" s="82" t="s">
        <v>1258</v>
      </c>
      <c r="G432" s="82" t="s">
        <v>1259</v>
      </c>
      <c r="H432" s="82" t="s">
        <v>3568</v>
      </c>
      <c r="I432" s="82" t="s">
        <v>1261</v>
      </c>
    </row>
    <row r="433" spans="1:9" s="82" customFormat="1" x14ac:dyDescent="0.2">
      <c r="A433" s="82" t="s">
        <v>4055</v>
      </c>
      <c r="B433" s="82" t="s">
        <v>4870</v>
      </c>
      <c r="C433" s="82" t="s">
        <v>4056</v>
      </c>
      <c r="D433" s="82" t="s">
        <v>4871</v>
      </c>
      <c r="E433" s="82" t="s">
        <v>4872</v>
      </c>
      <c r="F433" s="82" t="s">
        <v>4870</v>
      </c>
      <c r="G433" s="82" t="s">
        <v>4056</v>
      </c>
      <c r="H433" s="82" t="s">
        <v>4871</v>
      </c>
      <c r="I433" s="82" t="s">
        <v>4872</v>
      </c>
    </row>
    <row r="434" spans="1:9" s="82" customFormat="1" x14ac:dyDescent="0.2">
      <c r="A434" s="82" t="s">
        <v>4057</v>
      </c>
      <c r="B434" s="82" t="s">
        <v>4873</v>
      </c>
      <c r="C434" s="82" t="s">
        <v>4058</v>
      </c>
      <c r="D434" s="82" t="s">
        <v>4874</v>
      </c>
      <c r="E434" s="82" t="s">
        <v>4875</v>
      </c>
      <c r="F434" s="82" t="s">
        <v>4873</v>
      </c>
      <c r="G434" s="82" t="s">
        <v>4058</v>
      </c>
      <c r="H434" s="82" t="s">
        <v>4874</v>
      </c>
      <c r="I434" s="82" t="s">
        <v>4875</v>
      </c>
    </row>
    <row r="435" spans="1:9" s="82" customFormat="1" x14ac:dyDescent="0.2">
      <c r="A435" s="82" t="s">
        <v>4059</v>
      </c>
      <c r="B435" s="82" t="s">
        <v>4876</v>
      </c>
      <c r="C435" s="82" t="s">
        <v>4060</v>
      </c>
      <c r="D435" s="82" t="s">
        <v>4877</v>
      </c>
      <c r="E435" s="82" t="s">
        <v>4878</v>
      </c>
      <c r="F435" s="82" t="s">
        <v>4876</v>
      </c>
      <c r="G435" s="82" t="s">
        <v>4060</v>
      </c>
      <c r="H435" s="82" t="s">
        <v>4877</v>
      </c>
      <c r="I435" s="82" t="s">
        <v>4878</v>
      </c>
    </row>
    <row r="436" spans="1:9" s="82" customFormat="1" x14ac:dyDescent="0.2">
      <c r="A436" s="82" t="s">
        <v>4061</v>
      </c>
      <c r="B436" s="82" t="s">
        <v>4879</v>
      </c>
      <c r="C436" s="82" t="s">
        <v>4062</v>
      </c>
      <c r="D436" s="82" t="s">
        <v>4880</v>
      </c>
      <c r="E436" s="82" t="s">
        <v>4881</v>
      </c>
      <c r="F436" s="82" t="s">
        <v>4879</v>
      </c>
      <c r="G436" s="82" t="s">
        <v>4062</v>
      </c>
      <c r="H436" s="82" t="s">
        <v>4880</v>
      </c>
      <c r="I436" s="82" t="s">
        <v>4881</v>
      </c>
    </row>
    <row r="437" spans="1:9" s="82" customFormat="1" x14ac:dyDescent="0.2">
      <c r="A437" s="82" t="s">
        <v>1262</v>
      </c>
      <c r="B437" s="82" t="s">
        <v>1263</v>
      </c>
      <c r="C437" s="82" t="s">
        <v>1264</v>
      </c>
      <c r="D437" s="82" t="s">
        <v>1265</v>
      </c>
      <c r="E437" s="82" t="s">
        <v>1266</v>
      </c>
      <c r="F437" s="82" t="s">
        <v>3569</v>
      </c>
      <c r="G437" s="82" t="s">
        <v>3570</v>
      </c>
      <c r="H437" s="82" t="s">
        <v>3571</v>
      </c>
      <c r="I437" s="82" t="s">
        <v>5097</v>
      </c>
    </row>
    <row r="438" spans="1:9" s="82" customFormat="1" x14ac:dyDescent="0.2">
      <c r="A438" s="82" t="s">
        <v>1267</v>
      </c>
      <c r="B438" s="82" t="s">
        <v>1268</v>
      </c>
      <c r="C438" s="82" t="s">
        <v>1269</v>
      </c>
      <c r="D438" s="82" t="s">
        <v>1270</v>
      </c>
      <c r="E438" s="82" t="s">
        <v>1271</v>
      </c>
      <c r="F438" s="82" t="s">
        <v>1268</v>
      </c>
      <c r="G438" s="82" t="s">
        <v>3572</v>
      </c>
      <c r="H438" s="82" t="s">
        <v>3573</v>
      </c>
      <c r="I438" s="82" t="s">
        <v>1271</v>
      </c>
    </row>
    <row r="439" spans="1:9" s="82" customFormat="1" x14ac:dyDescent="0.2">
      <c r="A439" s="82" t="s">
        <v>4063</v>
      </c>
      <c r="B439" s="82" t="s">
        <v>1268</v>
      </c>
      <c r="C439" s="82" t="s">
        <v>1269</v>
      </c>
      <c r="D439" s="82" t="s">
        <v>1270</v>
      </c>
      <c r="E439" s="82" t="s">
        <v>1271</v>
      </c>
      <c r="F439" s="82" t="s">
        <v>1268</v>
      </c>
      <c r="G439" s="82" t="s">
        <v>3572</v>
      </c>
      <c r="H439" s="82" t="s">
        <v>3573</v>
      </c>
      <c r="I439" s="82" t="s">
        <v>1271</v>
      </c>
    </row>
    <row r="440" spans="1:9" s="82" customFormat="1" x14ac:dyDescent="0.2">
      <c r="A440" s="82" t="s">
        <v>1272</v>
      </c>
      <c r="B440" s="82" t="s">
        <v>1273</v>
      </c>
      <c r="C440" s="82" t="s">
        <v>1274</v>
      </c>
      <c r="D440" s="82" t="s">
        <v>1275</v>
      </c>
      <c r="E440" s="82" t="s">
        <v>1276</v>
      </c>
      <c r="F440" s="82" t="s">
        <v>1273</v>
      </c>
      <c r="G440" s="82" t="s">
        <v>1274</v>
      </c>
      <c r="H440" s="82" t="s">
        <v>1275</v>
      </c>
      <c r="I440" s="82" t="s">
        <v>1276</v>
      </c>
    </row>
    <row r="441" spans="1:9" s="82" customFormat="1" x14ac:dyDescent="0.2">
      <c r="A441" s="82" t="s">
        <v>4064</v>
      </c>
      <c r="B441" s="82" t="s">
        <v>1273</v>
      </c>
      <c r="C441" s="82" t="s">
        <v>1274</v>
      </c>
      <c r="D441" s="82" t="s">
        <v>1275</v>
      </c>
      <c r="E441" s="82" t="s">
        <v>1276</v>
      </c>
      <c r="F441" s="82" t="s">
        <v>1273</v>
      </c>
      <c r="G441" s="82" t="s">
        <v>1274</v>
      </c>
      <c r="H441" s="82" t="s">
        <v>1275</v>
      </c>
      <c r="I441" s="82" t="s">
        <v>1276</v>
      </c>
    </row>
    <row r="442" spans="1:9" s="82" customFormat="1" x14ac:dyDescent="0.2">
      <c r="A442" s="82" t="s">
        <v>1277</v>
      </c>
      <c r="B442" s="82" t="s">
        <v>1278</v>
      </c>
      <c r="C442" s="82" t="s">
        <v>1279</v>
      </c>
      <c r="D442" s="82" t="s">
        <v>1280</v>
      </c>
      <c r="E442" s="82" t="s">
        <v>1281</v>
      </c>
      <c r="F442" s="82" t="s">
        <v>1278</v>
      </c>
      <c r="G442" s="82" t="s">
        <v>1279</v>
      </c>
      <c r="H442" s="82" t="s">
        <v>1280</v>
      </c>
      <c r="I442" s="82" t="s">
        <v>1281</v>
      </c>
    </row>
    <row r="443" spans="1:9" s="82" customFormat="1" x14ac:dyDescent="0.2">
      <c r="A443" s="82" t="s">
        <v>1282</v>
      </c>
      <c r="B443" s="82" t="s">
        <v>4065</v>
      </c>
      <c r="C443" s="82" t="s">
        <v>1283</v>
      </c>
      <c r="D443" s="82" t="s">
        <v>1284</v>
      </c>
      <c r="E443" s="82" t="s">
        <v>1285</v>
      </c>
      <c r="F443" s="82" t="s">
        <v>3574</v>
      </c>
      <c r="G443" s="82" t="s">
        <v>3575</v>
      </c>
      <c r="H443" s="82" t="s">
        <v>1284</v>
      </c>
      <c r="I443" s="82" t="s">
        <v>1285</v>
      </c>
    </row>
    <row r="444" spans="1:9" s="82" customFormat="1" x14ac:dyDescent="0.2">
      <c r="A444" s="82" t="s">
        <v>1286</v>
      </c>
      <c r="B444" s="82" t="s">
        <v>1287</v>
      </c>
      <c r="C444" s="82" t="s">
        <v>1288</v>
      </c>
      <c r="D444" s="82" t="s">
        <v>1289</v>
      </c>
      <c r="E444" s="82" t="s">
        <v>1290</v>
      </c>
      <c r="F444" s="82" t="s">
        <v>1287</v>
      </c>
      <c r="G444" s="82" t="s">
        <v>1288</v>
      </c>
      <c r="H444" s="82" t="s">
        <v>1289</v>
      </c>
      <c r="I444" s="82" t="s">
        <v>1290</v>
      </c>
    </row>
    <row r="445" spans="1:9" s="82" customFormat="1" x14ac:dyDescent="0.2">
      <c r="A445" s="82" t="s">
        <v>1291</v>
      </c>
      <c r="B445" s="82" t="s">
        <v>1292</v>
      </c>
      <c r="C445" s="82" t="s">
        <v>1293</v>
      </c>
      <c r="D445" s="82" t="s">
        <v>1294</v>
      </c>
      <c r="E445" s="82" t="s">
        <v>1295</v>
      </c>
      <c r="F445" s="82" t="s">
        <v>1292</v>
      </c>
      <c r="G445" s="82" t="s">
        <v>1293</v>
      </c>
      <c r="H445" s="82" t="s">
        <v>3576</v>
      </c>
      <c r="I445" s="82" t="s">
        <v>1295</v>
      </c>
    </row>
    <row r="446" spans="1:9" s="82" customFormat="1" x14ac:dyDescent="0.2">
      <c r="A446" s="82" t="s">
        <v>1296</v>
      </c>
      <c r="B446" s="82" t="s">
        <v>1297</v>
      </c>
      <c r="C446" s="82" t="s">
        <v>1298</v>
      </c>
      <c r="D446" s="82" t="s">
        <v>1299</v>
      </c>
      <c r="E446" s="82" t="s">
        <v>1300</v>
      </c>
      <c r="F446" s="82" t="s">
        <v>1297</v>
      </c>
      <c r="G446" s="82" t="s">
        <v>1298</v>
      </c>
      <c r="H446" s="82" t="s">
        <v>1299</v>
      </c>
      <c r="I446" s="82" t="s">
        <v>1300</v>
      </c>
    </row>
    <row r="447" spans="1:9" s="82" customFormat="1" x14ac:dyDescent="0.2">
      <c r="A447" s="82" t="s">
        <v>4066</v>
      </c>
      <c r="B447" s="82" t="s">
        <v>1297</v>
      </c>
      <c r="C447" s="82" t="s">
        <v>1298</v>
      </c>
      <c r="D447" s="82" t="s">
        <v>1299</v>
      </c>
      <c r="E447" s="82" t="s">
        <v>1300</v>
      </c>
      <c r="F447" s="82" t="s">
        <v>1297</v>
      </c>
      <c r="G447" s="82" t="s">
        <v>1298</v>
      </c>
      <c r="H447" s="82" t="s">
        <v>1299</v>
      </c>
      <c r="I447" s="82" t="s">
        <v>1300</v>
      </c>
    </row>
    <row r="448" spans="1:9" s="82" customFormat="1" x14ac:dyDescent="0.2">
      <c r="A448" s="82" t="s">
        <v>1301</v>
      </c>
      <c r="B448" s="82" t="s">
        <v>1302</v>
      </c>
      <c r="C448" s="82" t="s">
        <v>1303</v>
      </c>
      <c r="D448" s="82" t="s">
        <v>1304</v>
      </c>
      <c r="E448" s="82" t="s">
        <v>1305</v>
      </c>
      <c r="F448" s="82" t="s">
        <v>1302</v>
      </c>
      <c r="G448" s="82" t="s">
        <v>1303</v>
      </c>
      <c r="H448" s="82" t="s">
        <v>1304</v>
      </c>
      <c r="I448" s="82" t="s">
        <v>1305</v>
      </c>
    </row>
    <row r="449" spans="1:9" s="122" customFormat="1" x14ac:dyDescent="0.2">
      <c r="A449" s="122" t="s">
        <v>5401</v>
      </c>
      <c r="B449" s="122" t="s">
        <v>1306</v>
      </c>
      <c r="C449" s="122" t="s">
        <v>1307</v>
      </c>
      <c r="D449" s="122" t="s">
        <v>1308</v>
      </c>
      <c r="E449" s="122" t="s">
        <v>1309</v>
      </c>
      <c r="F449" s="122" t="s">
        <v>1306</v>
      </c>
      <c r="G449" s="122" t="s">
        <v>1307</v>
      </c>
      <c r="H449" s="122" t="s">
        <v>1308</v>
      </c>
      <c r="I449" s="122" t="s">
        <v>1309</v>
      </c>
    </row>
    <row r="450" spans="1:9" s="82" customFormat="1" x14ac:dyDescent="0.2">
      <c r="A450" s="82" t="s">
        <v>1310</v>
      </c>
      <c r="B450" s="82" t="s">
        <v>1311</v>
      </c>
      <c r="C450" s="82" t="s">
        <v>1312</v>
      </c>
      <c r="D450" s="82" t="s">
        <v>1313</v>
      </c>
      <c r="E450" s="82" t="s">
        <v>1314</v>
      </c>
      <c r="F450" s="82" t="s">
        <v>1311</v>
      </c>
      <c r="G450" s="82" t="s">
        <v>1312</v>
      </c>
      <c r="H450" s="82" t="s">
        <v>3577</v>
      </c>
      <c r="I450" s="82" t="s">
        <v>1314</v>
      </c>
    </row>
    <row r="451" spans="1:9" s="82" customFormat="1" x14ac:dyDescent="0.2">
      <c r="A451" s="82" t="s">
        <v>1315</v>
      </c>
      <c r="B451" s="82" t="s">
        <v>1316</v>
      </c>
      <c r="C451" s="82" t="s">
        <v>1317</v>
      </c>
      <c r="D451" s="82" t="s">
        <v>1318</v>
      </c>
      <c r="E451" s="82" t="s">
        <v>1319</v>
      </c>
      <c r="F451" s="82" t="s">
        <v>1316</v>
      </c>
      <c r="G451" s="82" t="s">
        <v>1317</v>
      </c>
      <c r="H451" s="82" t="s">
        <v>1318</v>
      </c>
      <c r="I451" s="82" t="s">
        <v>1319</v>
      </c>
    </row>
    <row r="452" spans="1:9" s="82" customFormat="1" x14ac:dyDescent="0.2">
      <c r="A452" s="82" t="s">
        <v>1320</v>
      </c>
      <c r="B452" s="82" t="s">
        <v>1321</v>
      </c>
      <c r="C452" s="82" t="s">
        <v>1322</v>
      </c>
      <c r="D452" s="82" t="s">
        <v>1323</v>
      </c>
      <c r="E452" s="82" t="s">
        <v>1324</v>
      </c>
      <c r="F452" s="82" t="s">
        <v>1321</v>
      </c>
      <c r="G452" s="82" t="s">
        <v>1322</v>
      </c>
      <c r="H452" s="82" t="s">
        <v>1323</v>
      </c>
      <c r="I452" s="82" t="s">
        <v>1324</v>
      </c>
    </row>
    <row r="453" spans="1:9" s="82" customFormat="1" x14ac:dyDescent="0.2">
      <c r="A453" s="82" t="s">
        <v>4067</v>
      </c>
      <c r="B453" s="82" t="s">
        <v>1321</v>
      </c>
      <c r="C453" s="82" t="s">
        <v>1322</v>
      </c>
      <c r="D453" s="82" t="s">
        <v>1323</v>
      </c>
      <c r="E453" s="82" t="s">
        <v>1324</v>
      </c>
      <c r="F453" s="82" t="s">
        <v>1321</v>
      </c>
      <c r="G453" s="82" t="s">
        <v>1322</v>
      </c>
      <c r="H453" s="82" t="s">
        <v>1323</v>
      </c>
      <c r="I453" s="82" t="s">
        <v>1324</v>
      </c>
    </row>
    <row r="454" spans="1:9" s="82" customFormat="1" x14ac:dyDescent="0.2">
      <c r="A454" s="82" t="s">
        <v>1325</v>
      </c>
      <c r="B454" s="82" t="s">
        <v>1326</v>
      </c>
      <c r="C454" s="82" t="s">
        <v>1327</v>
      </c>
      <c r="D454" s="82" t="s">
        <v>1328</v>
      </c>
      <c r="E454" s="82" t="s">
        <v>1329</v>
      </c>
      <c r="F454" s="82" t="s">
        <v>1326</v>
      </c>
      <c r="G454" s="82" t="s">
        <v>1327</v>
      </c>
      <c r="H454" s="82" t="s">
        <v>1328</v>
      </c>
      <c r="I454" s="82" t="s">
        <v>1329</v>
      </c>
    </row>
    <row r="455" spans="1:9" s="82" customFormat="1" x14ac:dyDescent="0.2">
      <c r="A455" s="82" t="s">
        <v>1330</v>
      </c>
      <c r="B455" s="82" t="s">
        <v>1331</v>
      </c>
      <c r="C455" s="82" t="s">
        <v>1332</v>
      </c>
      <c r="D455" s="82" t="s">
        <v>1333</v>
      </c>
      <c r="E455" s="82" t="s">
        <v>1334</v>
      </c>
      <c r="F455" s="82" t="s">
        <v>1331</v>
      </c>
      <c r="G455" s="82" t="s">
        <v>1332</v>
      </c>
      <c r="H455" s="82" t="s">
        <v>1333</v>
      </c>
      <c r="I455" s="82" t="s">
        <v>1334</v>
      </c>
    </row>
    <row r="456" spans="1:9" s="122" customFormat="1" x14ac:dyDescent="0.2">
      <c r="A456" s="122" t="s">
        <v>5402</v>
      </c>
      <c r="B456" s="122" t="s">
        <v>1335</v>
      </c>
      <c r="C456" s="122" t="s">
        <v>1336</v>
      </c>
      <c r="D456" s="122" t="s">
        <v>1337</v>
      </c>
      <c r="E456" s="122" t="s">
        <v>1338</v>
      </c>
      <c r="F456" s="122" t="s">
        <v>1335</v>
      </c>
      <c r="G456" s="122" t="s">
        <v>1336</v>
      </c>
      <c r="H456" s="122" t="s">
        <v>1337</v>
      </c>
      <c r="I456" s="122" t="s">
        <v>1338</v>
      </c>
    </row>
    <row r="457" spans="1:9" s="122" customFormat="1" x14ac:dyDescent="0.2">
      <c r="A457" s="122" t="s">
        <v>5403</v>
      </c>
      <c r="B457" s="122" t="s">
        <v>1339</v>
      </c>
      <c r="C457" s="122" t="s">
        <v>1340</v>
      </c>
      <c r="D457" s="122" t="s">
        <v>1341</v>
      </c>
      <c r="E457" s="122" t="s">
        <v>1342</v>
      </c>
      <c r="F457" s="122" t="s">
        <v>1339</v>
      </c>
      <c r="G457" s="122" t="s">
        <v>1340</v>
      </c>
      <c r="H457" s="122" t="s">
        <v>1341</v>
      </c>
      <c r="I457" s="122" t="s">
        <v>1342</v>
      </c>
    </row>
    <row r="458" spans="1:9" s="82" customFormat="1" x14ac:dyDescent="0.2">
      <c r="A458" s="82" t="s">
        <v>1343</v>
      </c>
      <c r="B458" s="82" t="s">
        <v>1344</v>
      </c>
      <c r="C458" s="82" t="s">
        <v>1345</v>
      </c>
      <c r="D458" s="82" t="s">
        <v>1346</v>
      </c>
      <c r="E458" s="82" t="s">
        <v>1347</v>
      </c>
      <c r="F458" s="82" t="s">
        <v>1344</v>
      </c>
      <c r="G458" s="82" t="s">
        <v>1345</v>
      </c>
      <c r="H458" s="82" t="s">
        <v>3578</v>
      </c>
      <c r="I458" s="82" t="s">
        <v>1347</v>
      </c>
    </row>
    <row r="459" spans="1:9" s="82" customFormat="1" x14ac:dyDescent="0.2">
      <c r="A459" s="82" t="s">
        <v>4068</v>
      </c>
      <c r="B459" s="82" t="s">
        <v>1344</v>
      </c>
      <c r="C459" s="82" t="s">
        <v>1345</v>
      </c>
      <c r="D459" s="82" t="s">
        <v>1346</v>
      </c>
      <c r="E459" s="82" t="s">
        <v>1347</v>
      </c>
      <c r="F459" s="82" t="s">
        <v>1344</v>
      </c>
      <c r="G459" s="82" t="s">
        <v>1345</v>
      </c>
      <c r="H459" s="82" t="s">
        <v>3578</v>
      </c>
      <c r="I459" s="82" t="s">
        <v>1347</v>
      </c>
    </row>
    <row r="460" spans="1:9" s="82" customFormat="1" x14ac:dyDescent="0.2">
      <c r="A460" s="82" t="s">
        <v>1348</v>
      </c>
      <c r="B460" s="82" t="s">
        <v>1349</v>
      </c>
      <c r="C460" s="82" t="s">
        <v>1350</v>
      </c>
      <c r="D460" s="82" t="s">
        <v>1351</v>
      </c>
      <c r="E460" s="82" t="s">
        <v>1352</v>
      </c>
      <c r="F460" s="82" t="s">
        <v>1349</v>
      </c>
      <c r="G460" s="82" t="s">
        <v>1350</v>
      </c>
      <c r="H460" s="82" t="s">
        <v>1351</v>
      </c>
      <c r="I460" s="82" t="s">
        <v>1352</v>
      </c>
    </row>
    <row r="461" spans="1:9" s="82" customFormat="1" x14ac:dyDescent="0.2">
      <c r="A461" s="82" t="s">
        <v>1353</v>
      </c>
      <c r="B461" s="82" t="s">
        <v>1354</v>
      </c>
      <c r="C461" s="82" t="s">
        <v>1355</v>
      </c>
      <c r="D461" s="82" t="s">
        <v>1356</v>
      </c>
      <c r="E461" s="82" t="s">
        <v>1357</v>
      </c>
      <c r="F461" s="82" t="s">
        <v>1354</v>
      </c>
      <c r="G461" s="82" t="s">
        <v>3579</v>
      </c>
      <c r="H461" s="82" t="s">
        <v>3580</v>
      </c>
      <c r="I461" s="82" t="s">
        <v>1357</v>
      </c>
    </row>
    <row r="462" spans="1:9" s="82" customFormat="1" x14ac:dyDescent="0.2">
      <c r="A462" s="82" t="s">
        <v>1358</v>
      </c>
      <c r="B462" s="82" t="s">
        <v>1359</v>
      </c>
      <c r="C462" s="82" t="s">
        <v>1360</v>
      </c>
      <c r="D462" s="82" t="s">
        <v>1361</v>
      </c>
      <c r="E462" s="82" t="s">
        <v>1362</v>
      </c>
      <c r="F462" s="82" t="s">
        <v>1359</v>
      </c>
      <c r="G462" s="82" t="s">
        <v>1360</v>
      </c>
      <c r="H462" s="82" t="s">
        <v>1361</v>
      </c>
      <c r="I462" s="82" t="s">
        <v>1362</v>
      </c>
    </row>
    <row r="463" spans="1:9" s="82" customFormat="1" x14ac:dyDescent="0.2">
      <c r="A463" s="82" t="s">
        <v>1363</v>
      </c>
      <c r="B463" s="82" t="s">
        <v>1364</v>
      </c>
      <c r="C463" s="82" t="s">
        <v>1365</v>
      </c>
      <c r="D463" s="82" t="s">
        <v>1366</v>
      </c>
      <c r="E463" s="82" t="s">
        <v>1367</v>
      </c>
      <c r="F463" s="82" t="s">
        <v>1364</v>
      </c>
      <c r="G463" s="82" t="s">
        <v>1365</v>
      </c>
      <c r="H463" s="82" t="s">
        <v>1366</v>
      </c>
      <c r="I463" s="82" t="s">
        <v>1367</v>
      </c>
    </row>
    <row r="464" spans="1:9" s="82" customFormat="1" x14ac:dyDescent="0.2">
      <c r="A464" s="82" t="s">
        <v>1368</v>
      </c>
      <c r="B464" s="82" t="s">
        <v>1369</v>
      </c>
      <c r="C464" s="82" t="s">
        <v>1370</v>
      </c>
      <c r="D464" s="82" t="s">
        <v>1371</v>
      </c>
      <c r="E464" s="82" t="s">
        <v>1372</v>
      </c>
      <c r="F464" s="82" t="s">
        <v>1369</v>
      </c>
      <c r="G464" s="82" t="s">
        <v>1370</v>
      </c>
      <c r="H464" s="82" t="s">
        <v>1371</v>
      </c>
      <c r="I464" s="82" t="s">
        <v>1372</v>
      </c>
    </row>
    <row r="465" spans="1:9" s="82" customFormat="1" x14ac:dyDescent="0.2">
      <c r="A465" s="82" t="s">
        <v>1373</v>
      </c>
      <c r="B465" s="82" t="s">
        <v>1374</v>
      </c>
      <c r="C465" s="82" t="s">
        <v>1375</v>
      </c>
      <c r="D465" s="82" t="s">
        <v>1376</v>
      </c>
      <c r="E465" s="82" t="s">
        <v>1377</v>
      </c>
      <c r="F465" s="82" t="s">
        <v>1374</v>
      </c>
      <c r="G465" s="82" t="s">
        <v>1375</v>
      </c>
      <c r="H465" s="82" t="s">
        <v>1376</v>
      </c>
      <c r="I465" s="82" t="s">
        <v>1377</v>
      </c>
    </row>
    <row r="466" spans="1:9" s="82" customFormat="1" x14ac:dyDescent="0.2">
      <c r="A466" s="82" t="s">
        <v>1378</v>
      </c>
      <c r="B466" s="82" t="s">
        <v>1379</v>
      </c>
      <c r="C466" s="82" t="s">
        <v>1380</v>
      </c>
      <c r="D466" s="82" t="s">
        <v>1381</v>
      </c>
      <c r="E466" s="82" t="s">
        <v>1382</v>
      </c>
      <c r="F466" s="82" t="s">
        <v>1379</v>
      </c>
      <c r="G466" s="82" t="s">
        <v>1380</v>
      </c>
      <c r="H466" s="82" t="s">
        <v>1381</v>
      </c>
      <c r="I466" s="82" t="s">
        <v>1382</v>
      </c>
    </row>
    <row r="467" spans="1:9" s="82" customFormat="1" x14ac:dyDescent="0.2">
      <c r="A467" s="82" t="s">
        <v>1383</v>
      </c>
      <c r="B467" s="82" t="s">
        <v>1384</v>
      </c>
      <c r="C467" s="82" t="s">
        <v>1385</v>
      </c>
      <c r="D467" s="82" t="s">
        <v>1386</v>
      </c>
      <c r="E467" s="82" t="s">
        <v>1387</v>
      </c>
      <c r="F467" s="82" t="s">
        <v>1384</v>
      </c>
      <c r="G467" s="82" t="s">
        <v>1385</v>
      </c>
      <c r="H467" s="82" t="s">
        <v>1386</v>
      </c>
      <c r="I467" s="82" t="s">
        <v>1387</v>
      </c>
    </row>
    <row r="468" spans="1:9" s="82" customFormat="1" x14ac:dyDescent="0.2">
      <c r="A468" s="82" t="s">
        <v>1388</v>
      </c>
      <c r="B468" s="82" t="s">
        <v>1389</v>
      </c>
      <c r="C468" s="82" t="s">
        <v>1390</v>
      </c>
      <c r="D468" s="82" t="s">
        <v>1391</v>
      </c>
      <c r="E468" s="82" t="s">
        <v>1392</v>
      </c>
      <c r="F468" s="82" t="s">
        <v>1389</v>
      </c>
      <c r="G468" s="82" t="s">
        <v>1390</v>
      </c>
      <c r="H468" s="82" t="s">
        <v>1391</v>
      </c>
      <c r="I468" s="82" t="s">
        <v>1392</v>
      </c>
    </row>
    <row r="469" spans="1:9" s="82" customFormat="1" x14ac:dyDescent="0.2">
      <c r="A469" s="82" t="s">
        <v>1393</v>
      </c>
      <c r="B469" s="82" t="s">
        <v>1394</v>
      </c>
      <c r="C469" s="82" t="s">
        <v>1395</v>
      </c>
      <c r="D469" s="82" t="s">
        <v>1396</v>
      </c>
      <c r="E469" s="82" t="s">
        <v>1397</v>
      </c>
      <c r="F469" s="82" t="s">
        <v>1394</v>
      </c>
      <c r="G469" s="82" t="s">
        <v>1395</v>
      </c>
      <c r="H469" s="82" t="s">
        <v>1396</v>
      </c>
      <c r="I469" s="82" t="s">
        <v>1397</v>
      </c>
    </row>
    <row r="470" spans="1:9" s="122" customFormat="1" x14ac:dyDescent="0.2">
      <c r="A470" s="122" t="s">
        <v>5404</v>
      </c>
      <c r="B470" s="122" t="s">
        <v>1398</v>
      </c>
      <c r="C470" s="122" t="s">
        <v>1399</v>
      </c>
      <c r="D470" s="122" t="s">
        <v>1400</v>
      </c>
      <c r="E470" s="122" t="s">
        <v>1401</v>
      </c>
      <c r="F470" s="122" t="s">
        <v>1398</v>
      </c>
      <c r="G470" s="122" t="s">
        <v>1399</v>
      </c>
      <c r="H470" s="122" t="s">
        <v>1400</v>
      </c>
      <c r="I470" s="122" t="s">
        <v>1401</v>
      </c>
    </row>
    <row r="471" spans="1:9" s="122" customFormat="1" x14ac:dyDescent="0.2">
      <c r="A471" s="122" t="s">
        <v>5405</v>
      </c>
      <c r="B471" s="122" t="s">
        <v>1402</v>
      </c>
      <c r="C471" s="122" t="s">
        <v>1403</v>
      </c>
      <c r="D471" s="122" t="s">
        <v>1404</v>
      </c>
      <c r="E471" s="122" t="s">
        <v>1405</v>
      </c>
      <c r="F471" s="122" t="s">
        <v>1402</v>
      </c>
      <c r="G471" s="122" t="s">
        <v>1403</v>
      </c>
      <c r="H471" s="122" t="s">
        <v>3581</v>
      </c>
      <c r="I471" s="122" t="s">
        <v>1405</v>
      </c>
    </row>
    <row r="472" spans="1:9" s="82" customFormat="1" x14ac:dyDescent="0.2">
      <c r="A472" s="82" t="s">
        <v>1406</v>
      </c>
      <c r="B472" s="82" t="s">
        <v>1407</v>
      </c>
      <c r="C472" s="82" t="s">
        <v>1408</v>
      </c>
      <c r="D472" s="82" t="s">
        <v>1409</v>
      </c>
      <c r="E472" s="82" t="s">
        <v>1410</v>
      </c>
      <c r="F472" s="82" t="s">
        <v>1407</v>
      </c>
      <c r="G472" s="82" t="s">
        <v>1408</v>
      </c>
      <c r="H472" s="82" t="s">
        <v>1409</v>
      </c>
      <c r="I472" s="82" t="s">
        <v>1410</v>
      </c>
    </row>
    <row r="473" spans="1:9" s="82" customFormat="1" x14ac:dyDescent="0.2">
      <c r="A473" s="82" t="s">
        <v>1411</v>
      </c>
      <c r="B473" s="82" t="s">
        <v>1384</v>
      </c>
      <c r="C473" s="82" t="s">
        <v>1385</v>
      </c>
      <c r="D473" s="82" t="s">
        <v>1386</v>
      </c>
      <c r="E473" s="82" t="s">
        <v>1387</v>
      </c>
      <c r="F473" s="82" t="s">
        <v>1384</v>
      </c>
      <c r="G473" s="82" t="s">
        <v>1385</v>
      </c>
      <c r="H473" s="82" t="s">
        <v>1386</v>
      </c>
      <c r="I473" s="82" t="s">
        <v>1387</v>
      </c>
    </row>
    <row r="474" spans="1:9" s="82" customFormat="1" x14ac:dyDescent="0.2">
      <c r="A474" s="82" t="s">
        <v>1412</v>
      </c>
      <c r="B474" s="82" t="s">
        <v>1413</v>
      </c>
      <c r="C474" s="82" t="s">
        <v>1414</v>
      </c>
      <c r="D474" s="82" t="s">
        <v>1415</v>
      </c>
      <c r="E474" s="82" t="s">
        <v>1416</v>
      </c>
      <c r="F474" s="82" t="s">
        <v>1413</v>
      </c>
      <c r="G474" s="82" t="s">
        <v>1414</v>
      </c>
      <c r="H474" s="82" t="s">
        <v>1415</v>
      </c>
      <c r="I474" s="82" t="s">
        <v>1416</v>
      </c>
    </row>
    <row r="475" spans="1:9" s="82" customFormat="1" x14ac:dyDescent="0.2">
      <c r="A475" s="82" t="s">
        <v>4069</v>
      </c>
      <c r="B475" s="82" t="s">
        <v>1413</v>
      </c>
      <c r="C475" s="82" t="s">
        <v>1414</v>
      </c>
      <c r="D475" s="82" t="s">
        <v>1415</v>
      </c>
      <c r="E475" s="82" t="s">
        <v>1416</v>
      </c>
      <c r="F475" s="82" t="s">
        <v>1413</v>
      </c>
      <c r="G475" s="82" t="s">
        <v>1414</v>
      </c>
      <c r="H475" s="82" t="s">
        <v>1415</v>
      </c>
      <c r="I475" s="82" t="s">
        <v>1416</v>
      </c>
    </row>
    <row r="476" spans="1:9" s="82" customFormat="1" x14ac:dyDescent="0.2">
      <c r="A476" s="82" t="s">
        <v>1417</v>
      </c>
      <c r="B476" s="82" t="s">
        <v>1418</v>
      </c>
      <c r="C476" s="82" t="s">
        <v>1419</v>
      </c>
      <c r="D476" s="82" t="s">
        <v>1420</v>
      </c>
      <c r="E476" s="82" t="s">
        <v>1421</v>
      </c>
      <c r="F476" s="82" t="s">
        <v>1418</v>
      </c>
      <c r="G476" s="82" t="s">
        <v>1419</v>
      </c>
      <c r="H476" s="82" t="s">
        <v>1420</v>
      </c>
      <c r="I476" s="82" t="s">
        <v>1421</v>
      </c>
    </row>
    <row r="477" spans="1:9" s="82" customFormat="1" x14ac:dyDescent="0.2">
      <c r="A477" s="82" t="s">
        <v>1422</v>
      </c>
      <c r="B477" s="82" t="s">
        <v>1423</v>
      </c>
      <c r="C477" s="82" t="s">
        <v>1424</v>
      </c>
      <c r="D477" s="82" t="s">
        <v>1425</v>
      </c>
      <c r="E477" s="82" t="s">
        <v>1426</v>
      </c>
      <c r="F477" s="82" t="s">
        <v>1423</v>
      </c>
      <c r="G477" s="82" t="s">
        <v>1424</v>
      </c>
      <c r="H477" s="82" t="s">
        <v>1425</v>
      </c>
      <c r="I477" s="82" t="s">
        <v>1426</v>
      </c>
    </row>
    <row r="478" spans="1:9" s="122" customFormat="1" x14ac:dyDescent="0.2">
      <c r="A478" s="122" t="s">
        <v>5406</v>
      </c>
      <c r="B478" s="122" t="s">
        <v>1427</v>
      </c>
      <c r="C478" s="122" t="s">
        <v>1428</v>
      </c>
      <c r="D478" s="122" t="s">
        <v>1429</v>
      </c>
      <c r="E478" s="122" t="s">
        <v>1430</v>
      </c>
      <c r="F478" s="122" t="s">
        <v>1427</v>
      </c>
      <c r="G478" s="122" t="s">
        <v>1428</v>
      </c>
      <c r="H478" s="122" t="s">
        <v>1429</v>
      </c>
      <c r="I478" s="122" t="s">
        <v>1430</v>
      </c>
    </row>
    <row r="479" spans="1:9" s="82" customFormat="1" x14ac:dyDescent="0.2">
      <c r="A479" s="82" t="s">
        <v>1431</v>
      </c>
      <c r="B479" s="82" t="s">
        <v>1432</v>
      </c>
      <c r="C479" s="82" t="s">
        <v>1433</v>
      </c>
      <c r="D479" s="82" t="s">
        <v>1434</v>
      </c>
      <c r="E479" s="82" t="s">
        <v>1435</v>
      </c>
      <c r="F479" s="82" t="s">
        <v>1432</v>
      </c>
      <c r="G479" s="82" t="s">
        <v>1433</v>
      </c>
      <c r="H479" s="82" t="s">
        <v>1434</v>
      </c>
      <c r="I479" s="82" t="s">
        <v>1435</v>
      </c>
    </row>
    <row r="480" spans="1:9" s="82" customFormat="1" x14ac:dyDescent="0.2">
      <c r="A480" s="82" t="s">
        <v>1436</v>
      </c>
      <c r="B480" s="82" t="s">
        <v>1437</v>
      </c>
      <c r="C480" s="82" t="s">
        <v>1438</v>
      </c>
      <c r="D480" s="82" t="s">
        <v>1439</v>
      </c>
      <c r="E480" s="82" t="s">
        <v>1440</v>
      </c>
      <c r="F480" s="82" t="s">
        <v>1437</v>
      </c>
      <c r="G480" s="82" t="s">
        <v>1438</v>
      </c>
      <c r="H480" s="82" t="s">
        <v>1439</v>
      </c>
      <c r="I480" s="82" t="s">
        <v>1440</v>
      </c>
    </row>
    <row r="481" spans="1:9" s="82" customFormat="1" x14ac:dyDescent="0.2">
      <c r="A481" s="82" t="s">
        <v>1441</v>
      </c>
      <c r="B481" s="82" t="s">
        <v>1442</v>
      </c>
      <c r="C481" s="82" t="s">
        <v>1443</v>
      </c>
      <c r="D481" s="82" t="s">
        <v>1444</v>
      </c>
      <c r="E481" s="82" t="s">
        <v>1445</v>
      </c>
      <c r="F481" s="82" t="s">
        <v>1442</v>
      </c>
      <c r="G481" s="82" t="s">
        <v>1443</v>
      </c>
      <c r="H481" s="82" t="s">
        <v>1444</v>
      </c>
      <c r="I481" s="82" t="s">
        <v>1445</v>
      </c>
    </row>
    <row r="482" spans="1:9" s="82" customFormat="1" x14ac:dyDescent="0.2">
      <c r="A482" s="82" t="s">
        <v>1446</v>
      </c>
      <c r="B482" s="82" t="s">
        <v>1447</v>
      </c>
      <c r="C482" s="82" t="s">
        <v>1448</v>
      </c>
      <c r="D482" s="82" t="s">
        <v>1449</v>
      </c>
      <c r="E482" s="82" t="s">
        <v>1450</v>
      </c>
      <c r="F482" s="82" t="s">
        <v>1447</v>
      </c>
      <c r="G482" s="82" t="s">
        <v>1448</v>
      </c>
      <c r="H482" s="82" t="s">
        <v>3582</v>
      </c>
      <c r="I482" s="82" t="s">
        <v>1450</v>
      </c>
    </row>
    <row r="483" spans="1:9" s="82" customFormat="1" x14ac:dyDescent="0.2">
      <c r="A483" s="82" t="s">
        <v>1451</v>
      </c>
      <c r="B483" s="82" t="s">
        <v>1452</v>
      </c>
      <c r="C483" s="82" t="s">
        <v>1453</v>
      </c>
      <c r="D483" s="82" t="s">
        <v>1454</v>
      </c>
      <c r="E483" s="82" t="s">
        <v>1455</v>
      </c>
      <c r="F483" s="82" t="s">
        <v>1452</v>
      </c>
      <c r="G483" s="82" t="s">
        <v>1453</v>
      </c>
      <c r="H483" s="82" t="s">
        <v>3583</v>
      </c>
      <c r="I483" s="82" t="s">
        <v>1455</v>
      </c>
    </row>
    <row r="484" spans="1:9" s="82" customFormat="1" x14ac:dyDescent="0.2">
      <c r="A484" s="82" t="s">
        <v>1456</v>
      </c>
      <c r="B484" s="82" t="s">
        <v>1423</v>
      </c>
      <c r="C484" s="82" t="s">
        <v>1424</v>
      </c>
      <c r="D484" s="82" t="s">
        <v>1425</v>
      </c>
      <c r="E484" s="82" t="s">
        <v>1426</v>
      </c>
      <c r="F484" s="82" t="s">
        <v>1423</v>
      </c>
      <c r="G484" s="82" t="s">
        <v>1424</v>
      </c>
      <c r="H484" s="82" t="s">
        <v>1425</v>
      </c>
      <c r="I484" s="82" t="s">
        <v>1426</v>
      </c>
    </row>
    <row r="485" spans="1:9" s="122" customFormat="1" x14ac:dyDescent="0.2">
      <c r="A485" s="122" t="s">
        <v>5407</v>
      </c>
      <c r="B485" s="122" t="s">
        <v>1457</v>
      </c>
      <c r="C485" s="122" t="s">
        <v>1458</v>
      </c>
      <c r="D485" s="122" t="s">
        <v>1459</v>
      </c>
      <c r="E485" s="122" t="s">
        <v>1460</v>
      </c>
      <c r="F485" s="122" t="s">
        <v>1457</v>
      </c>
      <c r="G485" s="122" t="s">
        <v>1458</v>
      </c>
      <c r="H485" s="122" t="s">
        <v>1459</v>
      </c>
      <c r="I485" s="122" t="s">
        <v>1460</v>
      </c>
    </row>
    <row r="486" spans="1:9" s="122" customFormat="1" x14ac:dyDescent="0.2">
      <c r="A486" s="122" t="s">
        <v>5408</v>
      </c>
      <c r="B486" s="122" t="s">
        <v>1423</v>
      </c>
      <c r="C486" s="122" t="s">
        <v>1424</v>
      </c>
      <c r="D486" s="122" t="s">
        <v>1425</v>
      </c>
      <c r="E486" s="122" t="s">
        <v>1426</v>
      </c>
      <c r="F486" s="122" t="s">
        <v>1423</v>
      </c>
      <c r="G486" s="122" t="s">
        <v>1424</v>
      </c>
      <c r="H486" s="122" t="s">
        <v>1425</v>
      </c>
      <c r="I486" s="122" t="s">
        <v>1426</v>
      </c>
    </row>
    <row r="487" spans="1:9" s="82" customFormat="1" x14ac:dyDescent="0.2">
      <c r="A487" s="82" t="s">
        <v>1461</v>
      </c>
      <c r="B487" s="82" t="s">
        <v>1462</v>
      </c>
      <c r="C487" s="82" t="s">
        <v>1463</v>
      </c>
      <c r="D487" s="82" t="s">
        <v>1464</v>
      </c>
      <c r="E487" s="82" t="s">
        <v>1465</v>
      </c>
      <c r="F487" s="82" t="s">
        <v>1462</v>
      </c>
      <c r="G487" s="82" t="s">
        <v>1463</v>
      </c>
      <c r="H487" s="82" t="s">
        <v>1464</v>
      </c>
      <c r="I487" s="82" t="s">
        <v>1465</v>
      </c>
    </row>
    <row r="488" spans="1:9" s="82" customFormat="1" x14ac:dyDescent="0.2">
      <c r="A488" s="82" t="s">
        <v>1466</v>
      </c>
      <c r="B488" s="82" t="s">
        <v>1467</v>
      </c>
      <c r="C488" s="82" t="s">
        <v>1468</v>
      </c>
      <c r="D488" s="82" t="s">
        <v>1469</v>
      </c>
      <c r="E488" s="82" t="s">
        <v>1470</v>
      </c>
      <c r="F488" s="82" t="s">
        <v>1467</v>
      </c>
      <c r="G488" s="82" t="s">
        <v>1468</v>
      </c>
      <c r="H488" s="82" t="s">
        <v>1469</v>
      </c>
      <c r="I488" s="82" t="s">
        <v>1470</v>
      </c>
    </row>
    <row r="489" spans="1:9" s="82" customFormat="1" x14ac:dyDescent="0.2">
      <c r="A489" s="82" t="s">
        <v>4070</v>
      </c>
      <c r="B489" s="82" t="s">
        <v>1467</v>
      </c>
      <c r="C489" s="82" t="s">
        <v>1468</v>
      </c>
      <c r="D489" s="82" t="s">
        <v>1469</v>
      </c>
      <c r="E489" s="82" t="s">
        <v>1470</v>
      </c>
      <c r="F489" s="82" t="s">
        <v>1467</v>
      </c>
      <c r="G489" s="82" t="s">
        <v>1468</v>
      </c>
      <c r="H489" s="82" t="s">
        <v>1469</v>
      </c>
      <c r="I489" s="82" t="s">
        <v>1470</v>
      </c>
    </row>
    <row r="490" spans="1:9" s="82" customFormat="1" x14ac:dyDescent="0.2">
      <c r="A490" s="82" t="s">
        <v>1471</v>
      </c>
      <c r="B490" s="82" t="s">
        <v>1472</v>
      </c>
      <c r="C490" s="82" t="s">
        <v>1473</v>
      </c>
      <c r="D490" s="82" t="s">
        <v>1474</v>
      </c>
      <c r="E490" s="82" t="s">
        <v>5132</v>
      </c>
      <c r="F490" s="82" t="s">
        <v>1472</v>
      </c>
      <c r="G490" s="82" t="s">
        <v>1473</v>
      </c>
      <c r="H490" s="82" t="s">
        <v>1474</v>
      </c>
      <c r="I490" s="82" t="s">
        <v>5132</v>
      </c>
    </row>
    <row r="491" spans="1:9" s="82" customFormat="1" x14ac:dyDescent="0.2">
      <c r="A491" s="82" t="s">
        <v>1476</v>
      </c>
      <c r="B491" s="82" t="s">
        <v>1477</v>
      </c>
      <c r="C491" s="82" t="s">
        <v>5098</v>
      </c>
      <c r="D491" s="82" t="s">
        <v>1478</v>
      </c>
      <c r="E491" s="82" t="s">
        <v>1479</v>
      </c>
      <c r="F491" s="82" t="s">
        <v>1477</v>
      </c>
      <c r="G491" s="82" t="s">
        <v>5098</v>
      </c>
      <c r="H491" s="82" t="s">
        <v>1478</v>
      </c>
      <c r="I491" s="82" t="s">
        <v>1479</v>
      </c>
    </row>
    <row r="492" spans="1:9" s="82" customFormat="1" x14ac:dyDescent="0.2">
      <c r="A492" s="82" t="s">
        <v>1480</v>
      </c>
      <c r="B492" s="82" t="s">
        <v>1481</v>
      </c>
      <c r="C492" s="82" t="s">
        <v>1482</v>
      </c>
      <c r="D492" s="82" t="s">
        <v>1483</v>
      </c>
      <c r="E492" s="82" t="s">
        <v>1484</v>
      </c>
      <c r="F492" s="82" t="s">
        <v>1481</v>
      </c>
      <c r="G492" s="82" t="s">
        <v>1482</v>
      </c>
      <c r="H492" s="82" t="s">
        <v>1483</v>
      </c>
      <c r="I492" s="82" t="s">
        <v>1484</v>
      </c>
    </row>
    <row r="493" spans="1:9" s="82" customFormat="1" x14ac:dyDescent="0.2">
      <c r="A493" s="82" t="s">
        <v>4071</v>
      </c>
      <c r="B493" s="82" t="s">
        <v>1481</v>
      </c>
      <c r="C493" s="82" t="s">
        <v>1482</v>
      </c>
      <c r="D493" s="82" t="s">
        <v>1483</v>
      </c>
      <c r="E493" s="82" t="s">
        <v>1484</v>
      </c>
      <c r="F493" s="82" t="s">
        <v>1481</v>
      </c>
      <c r="G493" s="82" t="s">
        <v>1482</v>
      </c>
      <c r="H493" s="82" t="s">
        <v>1483</v>
      </c>
      <c r="I493" s="82" t="s">
        <v>1484</v>
      </c>
    </row>
    <row r="494" spans="1:9" s="82" customFormat="1" x14ac:dyDescent="0.2">
      <c r="A494" s="82" t="s">
        <v>1485</v>
      </c>
      <c r="B494" s="82" t="s">
        <v>4072</v>
      </c>
      <c r="C494" s="104" t="s">
        <v>4073</v>
      </c>
      <c r="D494" s="104" t="s">
        <v>4074</v>
      </c>
      <c r="E494" s="104" t="s">
        <v>4075</v>
      </c>
      <c r="F494" s="82" t="s">
        <v>4072</v>
      </c>
      <c r="G494" s="104" t="s">
        <v>4073</v>
      </c>
      <c r="H494" s="104" t="s">
        <v>4074</v>
      </c>
      <c r="I494" s="104" t="s">
        <v>4075</v>
      </c>
    </row>
    <row r="495" spans="1:9" s="82" customFormat="1" x14ac:dyDescent="0.2">
      <c r="A495" s="82" t="s">
        <v>3589</v>
      </c>
      <c r="B495" s="82" t="s">
        <v>2325</v>
      </c>
      <c r="C495" s="82" t="s">
        <v>2326</v>
      </c>
      <c r="D495" s="82" t="s">
        <v>2327</v>
      </c>
      <c r="E495" s="82" t="s">
        <v>2328</v>
      </c>
      <c r="F495" s="82" t="s">
        <v>2325</v>
      </c>
      <c r="G495" s="82" t="s">
        <v>2326</v>
      </c>
      <c r="H495" s="82" t="s">
        <v>2327</v>
      </c>
      <c r="I495" s="82" t="s">
        <v>2328</v>
      </c>
    </row>
    <row r="496" spans="1:9" s="82" customFormat="1" x14ac:dyDescent="0.2">
      <c r="A496" s="82" t="s">
        <v>1486</v>
      </c>
      <c r="B496" s="82" t="s">
        <v>1487</v>
      </c>
      <c r="C496" s="82" t="s">
        <v>1488</v>
      </c>
      <c r="D496" s="82" t="s">
        <v>1489</v>
      </c>
      <c r="E496" s="82" t="s">
        <v>1490</v>
      </c>
      <c r="F496" s="82" t="s">
        <v>3590</v>
      </c>
      <c r="G496" s="82" t="s">
        <v>3591</v>
      </c>
      <c r="H496" s="82" t="s">
        <v>3592</v>
      </c>
      <c r="I496" s="82" t="s">
        <v>1490</v>
      </c>
    </row>
    <row r="497" spans="1:9" s="82" customFormat="1" x14ac:dyDescent="0.2">
      <c r="A497" s="82" t="s">
        <v>1491</v>
      </c>
      <c r="B497" s="82" t="s">
        <v>1492</v>
      </c>
      <c r="C497" s="82" t="s">
        <v>1493</v>
      </c>
      <c r="D497" s="82" t="s">
        <v>1494</v>
      </c>
      <c r="E497" s="82" t="s">
        <v>1495</v>
      </c>
      <c r="F497" s="82" t="s">
        <v>1492</v>
      </c>
      <c r="G497" s="82" t="s">
        <v>1493</v>
      </c>
      <c r="H497" s="82" t="s">
        <v>1494</v>
      </c>
      <c r="I497" s="82" t="s">
        <v>1495</v>
      </c>
    </row>
    <row r="498" spans="1:9" s="82" customFormat="1" x14ac:dyDescent="0.2">
      <c r="A498" s="82" t="s">
        <v>4076</v>
      </c>
      <c r="B498" s="82" t="s">
        <v>1492</v>
      </c>
      <c r="C498" s="82" t="s">
        <v>1493</v>
      </c>
      <c r="D498" s="82" t="s">
        <v>1494</v>
      </c>
      <c r="E498" s="82" t="s">
        <v>1495</v>
      </c>
      <c r="F498" s="82" t="s">
        <v>1492</v>
      </c>
      <c r="G498" s="82" t="s">
        <v>1493</v>
      </c>
      <c r="H498" s="82" t="s">
        <v>1494</v>
      </c>
      <c r="I498" s="82" t="s">
        <v>1495</v>
      </c>
    </row>
    <row r="499" spans="1:9" s="82" customFormat="1" x14ac:dyDescent="0.2">
      <c r="A499" s="82" t="s">
        <v>1496</v>
      </c>
      <c r="B499" s="82" t="s">
        <v>1497</v>
      </c>
      <c r="C499" s="82" t="s">
        <v>1498</v>
      </c>
      <c r="D499" s="82" t="s">
        <v>1499</v>
      </c>
      <c r="E499" s="82" t="s">
        <v>1500</v>
      </c>
      <c r="F499" s="82" t="s">
        <v>1497</v>
      </c>
      <c r="G499" s="82" t="s">
        <v>1498</v>
      </c>
      <c r="H499" s="82" t="s">
        <v>1499</v>
      </c>
      <c r="I499" s="82" t="s">
        <v>1500</v>
      </c>
    </row>
    <row r="500" spans="1:9" s="82" customFormat="1" x14ac:dyDescent="0.2">
      <c r="A500" s="82" t="s">
        <v>1501</v>
      </c>
      <c r="B500" s="82" t="s">
        <v>1502</v>
      </c>
      <c r="C500" s="82" t="s">
        <v>1503</v>
      </c>
      <c r="D500" s="82" t="s">
        <v>1504</v>
      </c>
      <c r="E500" s="82" t="s">
        <v>1505</v>
      </c>
      <c r="F500" s="82" t="s">
        <v>1502</v>
      </c>
      <c r="G500" s="82" t="s">
        <v>1503</v>
      </c>
      <c r="H500" s="82" t="s">
        <v>1504</v>
      </c>
      <c r="I500" s="82" t="s">
        <v>1505</v>
      </c>
    </row>
    <row r="501" spans="1:9" s="82" customFormat="1" x14ac:dyDescent="0.2">
      <c r="A501" s="82" t="s">
        <v>1506</v>
      </c>
      <c r="B501" s="82" t="s">
        <v>1507</v>
      </c>
      <c r="C501" s="82" t="s">
        <v>1508</v>
      </c>
      <c r="D501" s="82" t="s">
        <v>1509</v>
      </c>
      <c r="E501" s="82" t="s">
        <v>1510</v>
      </c>
      <c r="F501" s="82" t="s">
        <v>1507</v>
      </c>
      <c r="G501" s="82" t="s">
        <v>1508</v>
      </c>
      <c r="H501" s="82" t="s">
        <v>1509</v>
      </c>
      <c r="I501" s="82" t="s">
        <v>1510</v>
      </c>
    </row>
    <row r="502" spans="1:9" s="82" customFormat="1" x14ac:dyDescent="0.2">
      <c r="A502" s="82" t="s">
        <v>1511</v>
      </c>
      <c r="B502" s="82" t="s">
        <v>1512</v>
      </c>
      <c r="C502" s="82" t="s">
        <v>1513</v>
      </c>
      <c r="D502" s="82" t="s">
        <v>1514</v>
      </c>
      <c r="E502" s="82" t="s">
        <v>1515</v>
      </c>
      <c r="F502" s="82" t="s">
        <v>1512</v>
      </c>
      <c r="G502" s="82" t="s">
        <v>1513</v>
      </c>
      <c r="H502" s="82" t="s">
        <v>1514</v>
      </c>
      <c r="I502" s="82" t="s">
        <v>1515</v>
      </c>
    </row>
    <row r="503" spans="1:9" s="82" customFormat="1" x14ac:dyDescent="0.2">
      <c r="A503" s="82" t="s">
        <v>1516</v>
      </c>
      <c r="B503" s="82" t="s">
        <v>1517</v>
      </c>
      <c r="C503" s="82" t="s">
        <v>1518</v>
      </c>
      <c r="D503" s="82" t="s">
        <v>1519</v>
      </c>
      <c r="E503" s="82" t="s">
        <v>1520</v>
      </c>
      <c r="F503" s="82" t="s">
        <v>1517</v>
      </c>
      <c r="G503" s="82" t="s">
        <v>1518</v>
      </c>
      <c r="H503" s="82" t="s">
        <v>1519</v>
      </c>
      <c r="I503" s="82" t="s">
        <v>4077</v>
      </c>
    </row>
    <row r="504" spans="1:9" s="122" customFormat="1" x14ac:dyDescent="0.2">
      <c r="A504" s="122" t="s">
        <v>5409</v>
      </c>
      <c r="B504" s="122" t="s">
        <v>2337</v>
      </c>
      <c r="C504" s="122" t="s">
        <v>2338</v>
      </c>
      <c r="D504" s="122" t="s">
        <v>2339</v>
      </c>
      <c r="E504" s="122" t="s">
        <v>2340</v>
      </c>
      <c r="F504" s="122" t="s">
        <v>2337</v>
      </c>
      <c r="G504" s="122" t="s">
        <v>2338</v>
      </c>
      <c r="H504" s="122" t="s">
        <v>2339</v>
      </c>
      <c r="I504" s="122" t="s">
        <v>2340</v>
      </c>
    </row>
    <row r="505" spans="1:9" s="122" customFormat="1" x14ac:dyDescent="0.2">
      <c r="A505" s="122" t="s">
        <v>5410</v>
      </c>
      <c r="B505" s="122" t="s">
        <v>2337</v>
      </c>
      <c r="C505" s="122" t="s">
        <v>2338</v>
      </c>
      <c r="D505" s="122" t="s">
        <v>2339</v>
      </c>
      <c r="E505" s="122" t="s">
        <v>2340</v>
      </c>
      <c r="F505" s="122" t="s">
        <v>2337</v>
      </c>
      <c r="G505" s="122" t="s">
        <v>2338</v>
      </c>
      <c r="H505" s="122" t="s">
        <v>2339</v>
      </c>
      <c r="I505" s="122" t="s">
        <v>2340</v>
      </c>
    </row>
    <row r="506" spans="1:9" s="82" customFormat="1" x14ac:dyDescent="0.2">
      <c r="A506" s="82" t="s">
        <v>3593</v>
      </c>
      <c r="B506" s="82" t="s">
        <v>2342</v>
      </c>
      <c r="C506" s="82" t="s">
        <v>2343</v>
      </c>
      <c r="D506" s="82" t="s">
        <v>2344</v>
      </c>
      <c r="E506" s="82" t="s">
        <v>2345</v>
      </c>
      <c r="F506" s="82" t="s">
        <v>2342</v>
      </c>
      <c r="G506" s="82" t="s">
        <v>2343</v>
      </c>
      <c r="H506" s="82" t="s">
        <v>2344</v>
      </c>
      <c r="I506" s="82" t="s">
        <v>2345</v>
      </c>
    </row>
    <row r="507" spans="1:9" s="82" customFormat="1" x14ac:dyDescent="0.2">
      <c r="A507" s="82" t="s">
        <v>4078</v>
      </c>
      <c r="B507" s="82" t="s">
        <v>2342</v>
      </c>
      <c r="C507" s="82" t="s">
        <v>2343</v>
      </c>
      <c r="D507" s="82" t="s">
        <v>2344</v>
      </c>
      <c r="E507" s="82" t="s">
        <v>2345</v>
      </c>
      <c r="F507" s="82" t="s">
        <v>2342</v>
      </c>
      <c r="G507" s="82" t="s">
        <v>2343</v>
      </c>
      <c r="H507" s="82" t="s">
        <v>2344</v>
      </c>
      <c r="I507" s="82" t="s">
        <v>2345</v>
      </c>
    </row>
    <row r="508" spans="1:9" s="122" customFormat="1" x14ac:dyDescent="0.2">
      <c r="A508" s="122" t="s">
        <v>5411</v>
      </c>
      <c r="B508" s="122" t="s">
        <v>2347</v>
      </c>
      <c r="C508" s="122" t="s">
        <v>2348</v>
      </c>
      <c r="D508" s="122" t="s">
        <v>2349</v>
      </c>
      <c r="E508" s="122" t="s">
        <v>2350</v>
      </c>
      <c r="F508" s="122" t="s">
        <v>2347</v>
      </c>
      <c r="G508" s="122" t="s">
        <v>2348</v>
      </c>
      <c r="H508" s="122" t="s">
        <v>2349</v>
      </c>
      <c r="I508" s="122" t="s">
        <v>2350</v>
      </c>
    </row>
    <row r="509" spans="1:9" s="122" customFormat="1" x14ac:dyDescent="0.2">
      <c r="A509" s="122" t="s">
        <v>5412</v>
      </c>
      <c r="B509" s="122" t="s">
        <v>2347</v>
      </c>
      <c r="C509" s="122" t="s">
        <v>2348</v>
      </c>
      <c r="D509" s="122" t="s">
        <v>2349</v>
      </c>
      <c r="E509" s="122" t="s">
        <v>2350</v>
      </c>
      <c r="F509" s="122" t="s">
        <v>2347</v>
      </c>
      <c r="G509" s="122" t="s">
        <v>2348</v>
      </c>
      <c r="H509" s="122" t="s">
        <v>2349</v>
      </c>
      <c r="I509" s="122" t="s">
        <v>2350</v>
      </c>
    </row>
    <row r="510" spans="1:9" s="82" customFormat="1" x14ac:dyDescent="0.2">
      <c r="A510" s="82" t="s">
        <v>1521</v>
      </c>
      <c r="B510" s="82" t="s">
        <v>1522</v>
      </c>
      <c r="C510" s="82" t="s">
        <v>1523</v>
      </c>
      <c r="D510" s="82" t="s">
        <v>1524</v>
      </c>
      <c r="E510" s="82" t="s">
        <v>1525</v>
      </c>
      <c r="F510" s="82" t="s">
        <v>3594</v>
      </c>
      <c r="G510" s="82" t="s">
        <v>1528</v>
      </c>
      <c r="H510" s="82" t="s">
        <v>1529</v>
      </c>
      <c r="I510" s="82" t="s">
        <v>1525</v>
      </c>
    </row>
    <row r="511" spans="1:9" s="82" customFormat="1" x14ac:dyDescent="0.2">
      <c r="A511" s="82" t="s">
        <v>4079</v>
      </c>
      <c r="B511" s="82" t="s">
        <v>1522</v>
      </c>
      <c r="C511" s="82" t="s">
        <v>1523</v>
      </c>
      <c r="D511" s="82" t="s">
        <v>1524</v>
      </c>
      <c r="E511" s="82" t="s">
        <v>1525</v>
      </c>
      <c r="F511" s="82" t="s">
        <v>3594</v>
      </c>
      <c r="G511" s="82" t="s">
        <v>1528</v>
      </c>
      <c r="H511" s="82" t="s">
        <v>1529</v>
      </c>
      <c r="I511" s="82" t="s">
        <v>1525</v>
      </c>
    </row>
    <row r="512" spans="1:9" s="82" customFormat="1" x14ac:dyDescent="0.2">
      <c r="A512" s="82" t="s">
        <v>1526</v>
      </c>
      <c r="B512" s="82" t="s">
        <v>1527</v>
      </c>
      <c r="C512" s="82" t="s">
        <v>1528</v>
      </c>
      <c r="D512" s="82" t="s">
        <v>1529</v>
      </c>
      <c r="E512" s="82" t="s">
        <v>1525</v>
      </c>
      <c r="F512" s="82" t="s">
        <v>1527</v>
      </c>
      <c r="G512" s="82" t="s">
        <v>1528</v>
      </c>
      <c r="H512" s="82" t="s">
        <v>1529</v>
      </c>
      <c r="I512" s="82" t="s">
        <v>1525</v>
      </c>
    </row>
    <row r="513" spans="1:9" s="82" customFormat="1" x14ac:dyDescent="0.2">
      <c r="A513" s="82" t="s">
        <v>1530</v>
      </c>
      <c r="B513" s="82" t="s">
        <v>1531</v>
      </c>
      <c r="C513" s="82" t="s">
        <v>1532</v>
      </c>
      <c r="D513" s="82" t="s">
        <v>1533</v>
      </c>
      <c r="E513" s="82" t="s">
        <v>1534</v>
      </c>
      <c r="F513" s="82" t="s">
        <v>1531</v>
      </c>
      <c r="G513" s="82" t="s">
        <v>1532</v>
      </c>
      <c r="H513" s="82" t="s">
        <v>1533</v>
      </c>
      <c r="I513" s="82" t="s">
        <v>1534</v>
      </c>
    </row>
    <row r="514" spans="1:9" s="82" customFormat="1" x14ac:dyDescent="0.2">
      <c r="A514" s="82" t="s">
        <v>1535</v>
      </c>
      <c r="B514" s="82" t="s">
        <v>1536</v>
      </c>
      <c r="C514" s="82" t="s">
        <v>1537</v>
      </c>
      <c r="D514" s="82" t="s">
        <v>1538</v>
      </c>
      <c r="E514" s="82" t="s">
        <v>1539</v>
      </c>
      <c r="F514" s="82" t="s">
        <v>1536</v>
      </c>
      <c r="G514" s="82" t="s">
        <v>1537</v>
      </c>
      <c r="H514" s="82" t="s">
        <v>1538</v>
      </c>
      <c r="I514" s="82" t="s">
        <v>1539</v>
      </c>
    </row>
    <row r="515" spans="1:9" s="103" customFormat="1" x14ac:dyDescent="0.2">
      <c r="A515" s="103" t="s">
        <v>1540</v>
      </c>
      <c r="B515" s="103" t="s">
        <v>1541</v>
      </c>
      <c r="C515" s="103" t="s">
        <v>1542</v>
      </c>
      <c r="D515" s="103" t="s">
        <v>1543</v>
      </c>
      <c r="E515" s="103" t="s">
        <v>1544</v>
      </c>
      <c r="F515" s="103" t="s">
        <v>1541</v>
      </c>
      <c r="G515" s="103" t="s">
        <v>1542</v>
      </c>
      <c r="H515" s="103" t="s">
        <v>1543</v>
      </c>
      <c r="I515" s="103" t="s">
        <v>1544</v>
      </c>
    </row>
    <row r="516" spans="1:9" s="82" customFormat="1" x14ac:dyDescent="0.2">
      <c r="A516" s="82" t="s">
        <v>1545</v>
      </c>
      <c r="B516" s="82" t="s">
        <v>1517</v>
      </c>
      <c r="C516" s="82" t="s">
        <v>1518</v>
      </c>
      <c r="D516" s="82" t="s">
        <v>1519</v>
      </c>
      <c r="E516" s="82" t="s">
        <v>1520</v>
      </c>
      <c r="F516" s="82" t="s">
        <v>1517</v>
      </c>
      <c r="G516" s="82" t="s">
        <v>1518</v>
      </c>
      <c r="H516" s="82" t="s">
        <v>1519</v>
      </c>
      <c r="I516" s="82" t="s">
        <v>4077</v>
      </c>
    </row>
    <row r="517" spans="1:9" s="82" customFormat="1" x14ac:dyDescent="0.2">
      <c r="A517" s="82" t="s">
        <v>4080</v>
      </c>
      <c r="B517" s="82" t="s">
        <v>4081</v>
      </c>
      <c r="C517" s="104" t="s">
        <v>4082</v>
      </c>
      <c r="D517" s="104" t="s">
        <v>4083</v>
      </c>
      <c r="E517" s="104" t="s">
        <v>4084</v>
      </c>
      <c r="F517" s="82" t="s">
        <v>4081</v>
      </c>
      <c r="G517" s="104" t="s">
        <v>4082</v>
      </c>
      <c r="H517" s="104" t="s">
        <v>4083</v>
      </c>
      <c r="I517" s="104" t="s">
        <v>4084</v>
      </c>
    </row>
    <row r="518" spans="1:9" s="82" customFormat="1" x14ac:dyDescent="0.2">
      <c r="A518" s="82" t="s">
        <v>4085</v>
      </c>
      <c r="B518" s="82" t="s">
        <v>1517</v>
      </c>
      <c r="C518" s="82" t="s">
        <v>1518</v>
      </c>
      <c r="D518" s="82" t="s">
        <v>1519</v>
      </c>
      <c r="E518" s="82" t="s">
        <v>1520</v>
      </c>
      <c r="F518" s="82" t="s">
        <v>1517</v>
      </c>
      <c r="G518" s="82" t="s">
        <v>1518</v>
      </c>
      <c r="H518" s="82" t="s">
        <v>1519</v>
      </c>
      <c r="I518" s="82" t="s">
        <v>4077</v>
      </c>
    </row>
    <row r="519" spans="1:9" s="82" customFormat="1" x14ac:dyDescent="0.2">
      <c r="A519" s="82" t="s">
        <v>4086</v>
      </c>
      <c r="B519" s="82" t="s">
        <v>4087</v>
      </c>
      <c r="C519" s="82" t="s">
        <v>4088</v>
      </c>
      <c r="D519" s="82" t="s">
        <v>4089</v>
      </c>
      <c r="E519" s="82" t="s">
        <v>4090</v>
      </c>
      <c r="F519" s="82" t="s">
        <v>4087</v>
      </c>
      <c r="G519" s="82" t="s">
        <v>4088</v>
      </c>
      <c r="H519" s="82" t="s">
        <v>4089</v>
      </c>
      <c r="I519" s="82" t="s">
        <v>4090</v>
      </c>
    </row>
    <row r="520" spans="1:9" s="82" customFormat="1" x14ac:dyDescent="0.2">
      <c r="A520" s="82" t="s">
        <v>4091</v>
      </c>
      <c r="B520" s="82" t="s">
        <v>4092</v>
      </c>
      <c r="C520" s="82" t="s">
        <v>4093</v>
      </c>
      <c r="D520" s="82" t="s">
        <v>4094</v>
      </c>
      <c r="E520" s="82" t="s">
        <v>4095</v>
      </c>
      <c r="F520" s="82" t="s">
        <v>4092</v>
      </c>
      <c r="G520" s="82" t="s">
        <v>4093</v>
      </c>
      <c r="H520" s="82" t="s">
        <v>4094</v>
      </c>
      <c r="I520" s="82" t="s">
        <v>4095</v>
      </c>
    </row>
    <row r="521" spans="1:9" s="82" customFormat="1" x14ac:dyDescent="0.2">
      <c r="A521" s="82" t="s">
        <v>4096</v>
      </c>
      <c r="B521" s="82" t="s">
        <v>4097</v>
      </c>
      <c r="C521" s="82" t="s">
        <v>4098</v>
      </c>
      <c r="D521" s="82" t="s">
        <v>4099</v>
      </c>
      <c r="E521" s="82" t="s">
        <v>4100</v>
      </c>
      <c r="F521" s="82" t="s">
        <v>4097</v>
      </c>
      <c r="G521" s="82" t="s">
        <v>4098</v>
      </c>
      <c r="H521" s="82" t="s">
        <v>4099</v>
      </c>
      <c r="I521" s="82" t="s">
        <v>4100</v>
      </c>
    </row>
    <row r="522" spans="1:9" s="82" customFormat="1" x14ac:dyDescent="0.2">
      <c r="A522" s="82" t="s">
        <v>4101</v>
      </c>
      <c r="B522" s="82" t="s">
        <v>4102</v>
      </c>
      <c r="C522" s="82" t="s">
        <v>4103</v>
      </c>
      <c r="D522" s="82" t="s">
        <v>4104</v>
      </c>
      <c r="E522" s="82" t="s">
        <v>4105</v>
      </c>
      <c r="F522" s="82" t="s">
        <v>4102</v>
      </c>
      <c r="G522" s="82" t="s">
        <v>4103</v>
      </c>
      <c r="H522" s="82" t="s">
        <v>4104</v>
      </c>
      <c r="I522" s="82" t="s">
        <v>4105</v>
      </c>
    </row>
    <row r="523" spans="1:9" s="82" customFormat="1" x14ac:dyDescent="0.2">
      <c r="A523" s="82" t="s">
        <v>4106</v>
      </c>
      <c r="B523" s="82" t="s">
        <v>4107</v>
      </c>
      <c r="C523" s="82" t="s">
        <v>4108</v>
      </c>
      <c r="D523" s="82" t="s">
        <v>4109</v>
      </c>
      <c r="E523" s="82" t="s">
        <v>4110</v>
      </c>
      <c r="F523" s="82" t="s">
        <v>4107</v>
      </c>
      <c r="G523" s="82" t="s">
        <v>4108</v>
      </c>
      <c r="H523" s="82" t="s">
        <v>4109</v>
      </c>
      <c r="I523" s="82" t="s">
        <v>4110</v>
      </c>
    </row>
    <row r="524" spans="1:9" s="103" customFormat="1" x14ac:dyDescent="0.2">
      <c r="A524" s="104" t="s">
        <v>1546</v>
      </c>
      <c r="B524" s="102" t="s">
        <v>1547</v>
      </c>
      <c r="C524" s="102" t="s">
        <v>1548</v>
      </c>
      <c r="D524" s="102" t="s">
        <v>1549</v>
      </c>
      <c r="E524" s="102" t="s">
        <v>3627</v>
      </c>
      <c r="F524" s="103" t="s">
        <v>1551</v>
      </c>
      <c r="G524" s="103" t="s">
        <v>3595</v>
      </c>
      <c r="H524" s="103" t="s">
        <v>1549</v>
      </c>
      <c r="I524" s="102" t="s">
        <v>3627</v>
      </c>
    </row>
    <row r="525" spans="1:9" s="82" customFormat="1" x14ac:dyDescent="0.2">
      <c r="A525" s="82" t="s">
        <v>1550</v>
      </c>
      <c r="B525" s="82" t="s">
        <v>1551</v>
      </c>
      <c r="C525" s="82" t="s">
        <v>1548</v>
      </c>
      <c r="D525" s="82" t="s">
        <v>1549</v>
      </c>
      <c r="E525" s="82" t="s">
        <v>3627</v>
      </c>
      <c r="F525" s="82" t="s">
        <v>1551</v>
      </c>
      <c r="G525" s="82" t="s">
        <v>3595</v>
      </c>
      <c r="H525" s="82" t="s">
        <v>1549</v>
      </c>
      <c r="I525" s="82" t="s">
        <v>3627</v>
      </c>
    </row>
    <row r="526" spans="1:9" s="82" customFormat="1" x14ac:dyDescent="0.2">
      <c r="A526" s="82" t="s">
        <v>1552</v>
      </c>
      <c r="B526" s="82" t="s">
        <v>1553</v>
      </c>
      <c r="C526" s="82" t="s">
        <v>1554</v>
      </c>
      <c r="D526" s="82" t="s">
        <v>1555</v>
      </c>
      <c r="E526" s="82" t="s">
        <v>1556</v>
      </c>
      <c r="F526" s="82" t="s">
        <v>1553</v>
      </c>
      <c r="G526" s="82" t="s">
        <v>1554</v>
      </c>
      <c r="H526" s="82" t="s">
        <v>1555</v>
      </c>
      <c r="I526" s="82" t="s">
        <v>1556</v>
      </c>
    </row>
    <row r="527" spans="1:9" s="82" customFormat="1" x14ac:dyDescent="0.2">
      <c r="A527" s="82" t="s">
        <v>1557</v>
      </c>
      <c r="B527" s="82" t="s">
        <v>1558</v>
      </c>
      <c r="C527" s="82" t="s">
        <v>1559</v>
      </c>
      <c r="D527" s="82" t="s">
        <v>1560</v>
      </c>
      <c r="E527" s="82" t="s">
        <v>1561</v>
      </c>
      <c r="F527" s="82" t="s">
        <v>1558</v>
      </c>
      <c r="G527" s="82" t="s">
        <v>1559</v>
      </c>
      <c r="H527" s="82" t="s">
        <v>1560</v>
      </c>
      <c r="I527" s="82" t="s">
        <v>1561</v>
      </c>
    </row>
    <row r="528" spans="1:9" s="82" customFormat="1" x14ac:dyDescent="0.2">
      <c r="A528" s="82" t="s">
        <v>1562</v>
      </c>
      <c r="B528" s="82" t="s">
        <v>1563</v>
      </c>
      <c r="C528" s="82" t="s">
        <v>1564</v>
      </c>
      <c r="D528" s="82" t="s">
        <v>1565</v>
      </c>
      <c r="E528" s="82" t="s">
        <v>1566</v>
      </c>
      <c r="F528" s="82" t="s">
        <v>1563</v>
      </c>
      <c r="G528" s="82" t="s">
        <v>1564</v>
      </c>
      <c r="H528" s="82" t="s">
        <v>1565</v>
      </c>
      <c r="I528" s="82" t="s">
        <v>1566</v>
      </c>
    </row>
    <row r="529" spans="1:9" s="82" customFormat="1" x14ac:dyDescent="0.2">
      <c r="A529" s="82" t="s">
        <v>4111</v>
      </c>
      <c r="B529" s="82" t="s">
        <v>4112</v>
      </c>
      <c r="C529" s="82" t="s">
        <v>4113</v>
      </c>
      <c r="D529" s="82" t="s">
        <v>4114</v>
      </c>
      <c r="E529" s="82" t="s">
        <v>4113</v>
      </c>
      <c r="F529" s="82" t="s">
        <v>4112</v>
      </c>
      <c r="G529" s="82" t="s">
        <v>4113</v>
      </c>
      <c r="H529" s="82" t="s">
        <v>4114</v>
      </c>
      <c r="I529" s="82" t="s">
        <v>4113</v>
      </c>
    </row>
    <row r="530" spans="1:9" s="82" customFormat="1" x14ac:dyDescent="0.2">
      <c r="A530" s="82" t="s">
        <v>4115</v>
      </c>
      <c r="B530" s="82" t="s">
        <v>4116</v>
      </c>
      <c r="C530" s="82" t="s">
        <v>4117</v>
      </c>
      <c r="D530" s="82" t="s">
        <v>4118</v>
      </c>
      <c r="E530" s="82" t="s">
        <v>4117</v>
      </c>
      <c r="F530" s="82" t="s">
        <v>4116</v>
      </c>
      <c r="G530" s="82" t="s">
        <v>4117</v>
      </c>
      <c r="H530" s="82" t="s">
        <v>4118</v>
      </c>
      <c r="I530" s="82" t="s">
        <v>4117</v>
      </c>
    </row>
    <row r="531" spans="1:9" s="82" customFormat="1" x14ac:dyDescent="0.2">
      <c r="A531" s="82" t="s">
        <v>4119</v>
      </c>
      <c r="B531" s="82" t="s">
        <v>4904</v>
      </c>
      <c r="C531" s="82" t="s">
        <v>4905</v>
      </c>
      <c r="D531" s="82" t="s">
        <v>4906</v>
      </c>
      <c r="E531" s="82" t="s">
        <v>4905</v>
      </c>
      <c r="F531" s="82" t="s">
        <v>4904</v>
      </c>
      <c r="G531" s="82" t="s">
        <v>4905</v>
      </c>
      <c r="H531" s="82" t="s">
        <v>4906</v>
      </c>
      <c r="I531" s="82" t="s">
        <v>4905</v>
      </c>
    </row>
    <row r="532" spans="1:9" s="82" customFormat="1" x14ac:dyDescent="0.2">
      <c r="A532" s="82" t="s">
        <v>4120</v>
      </c>
      <c r="B532" s="82" t="s">
        <v>4907</v>
      </c>
      <c r="C532" s="82" t="s">
        <v>4908</v>
      </c>
      <c r="D532" s="82" t="s">
        <v>4909</v>
      </c>
      <c r="E532" s="82" t="s">
        <v>4910</v>
      </c>
      <c r="F532" s="82" t="s">
        <v>4907</v>
      </c>
      <c r="G532" s="82" t="s">
        <v>4908</v>
      </c>
      <c r="H532" s="82" t="s">
        <v>4909</v>
      </c>
      <c r="I532" s="82" t="s">
        <v>4910</v>
      </c>
    </row>
    <row r="533" spans="1:9" s="82" customFormat="1" x14ac:dyDescent="0.2">
      <c r="A533" s="82" t="s">
        <v>4121</v>
      </c>
      <c r="B533" s="82" t="s">
        <v>4911</v>
      </c>
      <c r="C533" s="82" t="s">
        <v>4912</v>
      </c>
      <c r="D533" s="82" t="s">
        <v>4913</v>
      </c>
      <c r="E533" s="82" t="s">
        <v>4914</v>
      </c>
      <c r="F533" s="82" t="s">
        <v>4911</v>
      </c>
      <c r="G533" s="82" t="s">
        <v>4912</v>
      </c>
      <c r="H533" s="82" t="s">
        <v>4913</v>
      </c>
      <c r="I533" s="82" t="s">
        <v>4914</v>
      </c>
    </row>
    <row r="534" spans="1:9" s="82" customFormat="1" x14ac:dyDescent="0.2">
      <c r="A534" s="82" t="s">
        <v>4122</v>
      </c>
      <c r="B534" s="82" t="s">
        <v>4915</v>
      </c>
      <c r="C534" s="82" t="s">
        <v>4916</v>
      </c>
      <c r="D534" s="82" t="s">
        <v>4917</v>
      </c>
      <c r="E534" s="82" t="s">
        <v>4918</v>
      </c>
      <c r="F534" s="82" t="s">
        <v>4915</v>
      </c>
      <c r="G534" s="82" t="s">
        <v>4916</v>
      </c>
      <c r="H534" s="82" t="s">
        <v>4917</v>
      </c>
      <c r="I534" s="82" t="s">
        <v>4918</v>
      </c>
    </row>
    <row r="535" spans="1:9" s="82" customFormat="1" x14ac:dyDescent="0.2">
      <c r="A535" s="82" t="s">
        <v>4123</v>
      </c>
      <c r="B535" s="82" t="s">
        <v>4919</v>
      </c>
      <c r="C535" s="82" t="s">
        <v>4920</v>
      </c>
      <c r="D535" s="82" t="s">
        <v>4921</v>
      </c>
      <c r="E535" s="82" t="s">
        <v>4922</v>
      </c>
      <c r="F535" s="82" t="s">
        <v>4919</v>
      </c>
      <c r="G535" s="82" t="s">
        <v>4920</v>
      </c>
      <c r="H535" s="82" t="s">
        <v>4921</v>
      </c>
      <c r="I535" s="82" t="s">
        <v>4922</v>
      </c>
    </row>
    <row r="536" spans="1:9" s="82" customFormat="1" x14ac:dyDescent="0.2">
      <c r="A536" s="82" t="s">
        <v>4124</v>
      </c>
      <c r="B536" s="82" t="s">
        <v>4923</v>
      </c>
      <c r="C536" s="82" t="s">
        <v>4924</v>
      </c>
      <c r="D536" s="82" t="s">
        <v>4925</v>
      </c>
      <c r="E536" s="82" t="s">
        <v>4926</v>
      </c>
      <c r="F536" s="82" t="s">
        <v>4923</v>
      </c>
      <c r="G536" s="82" t="s">
        <v>4924</v>
      </c>
      <c r="H536" s="82" t="s">
        <v>4925</v>
      </c>
      <c r="I536" s="82" t="s">
        <v>4926</v>
      </c>
    </row>
    <row r="537" spans="1:9" s="82" customFormat="1" x14ac:dyDescent="0.2">
      <c r="A537" s="82" t="s">
        <v>4125</v>
      </c>
      <c r="B537" s="82" t="s">
        <v>4927</v>
      </c>
      <c r="C537" s="82" t="s">
        <v>4928</v>
      </c>
      <c r="D537" s="82" t="s">
        <v>4929</v>
      </c>
      <c r="E537" s="82" t="s">
        <v>4930</v>
      </c>
      <c r="F537" s="82" t="s">
        <v>4927</v>
      </c>
      <c r="G537" s="82" t="s">
        <v>4928</v>
      </c>
      <c r="H537" s="82" t="s">
        <v>4929</v>
      </c>
      <c r="I537" s="82" t="s">
        <v>4930</v>
      </c>
    </row>
    <row r="538" spans="1:9" s="82" customFormat="1" x14ac:dyDescent="0.2">
      <c r="A538" s="82" t="s">
        <v>4126</v>
      </c>
      <c r="B538" s="82" t="s">
        <v>4931</v>
      </c>
      <c r="C538" s="82" t="s">
        <v>4932</v>
      </c>
      <c r="D538" s="82" t="s">
        <v>4933</v>
      </c>
      <c r="E538" s="82" t="s">
        <v>4934</v>
      </c>
      <c r="F538" s="82" t="s">
        <v>4931</v>
      </c>
      <c r="G538" s="82" t="s">
        <v>4932</v>
      </c>
      <c r="H538" s="82" t="s">
        <v>4933</v>
      </c>
      <c r="I538" s="82" t="s">
        <v>4934</v>
      </c>
    </row>
    <row r="539" spans="1:9" s="82" customFormat="1" x14ac:dyDescent="0.2">
      <c r="A539" s="82" t="s">
        <v>4127</v>
      </c>
      <c r="B539" s="82" t="s">
        <v>4935</v>
      </c>
      <c r="C539" s="82" t="s">
        <v>4936</v>
      </c>
      <c r="D539" s="82" t="s">
        <v>4937</v>
      </c>
      <c r="E539" s="82" t="s">
        <v>4938</v>
      </c>
      <c r="F539" s="82" t="s">
        <v>4935</v>
      </c>
      <c r="G539" s="82" t="s">
        <v>4936</v>
      </c>
      <c r="H539" s="82" t="s">
        <v>4937</v>
      </c>
      <c r="I539" s="82" t="s">
        <v>4938</v>
      </c>
    </row>
    <row r="540" spans="1:9" s="82" customFormat="1" x14ac:dyDescent="0.2">
      <c r="A540" s="82" t="s">
        <v>4128</v>
      </c>
      <c r="B540" s="82" t="s">
        <v>4939</v>
      </c>
      <c r="C540" s="82" t="s">
        <v>4940</v>
      </c>
      <c r="D540" s="82" t="s">
        <v>4941</v>
      </c>
      <c r="E540" s="82" t="s">
        <v>4942</v>
      </c>
      <c r="F540" s="82" t="s">
        <v>4939</v>
      </c>
      <c r="G540" s="82" t="s">
        <v>4940</v>
      </c>
      <c r="H540" s="82" t="s">
        <v>4941</v>
      </c>
      <c r="I540" s="82" t="s">
        <v>4942</v>
      </c>
    </row>
    <row r="541" spans="1:9" s="82" customFormat="1" x14ac:dyDescent="0.2">
      <c r="A541" s="82" t="s">
        <v>4129</v>
      </c>
      <c r="B541" s="82" t="s">
        <v>4943</v>
      </c>
      <c r="C541" s="82" t="s">
        <v>4944</v>
      </c>
      <c r="D541" s="82" t="s">
        <v>4945</v>
      </c>
      <c r="E541" s="82" t="s">
        <v>4946</v>
      </c>
      <c r="F541" s="82" t="s">
        <v>4943</v>
      </c>
      <c r="G541" s="82" t="s">
        <v>4944</v>
      </c>
      <c r="H541" s="82" t="s">
        <v>4945</v>
      </c>
      <c r="I541" s="82" t="s">
        <v>4946</v>
      </c>
    </row>
    <row r="542" spans="1:9" s="82" customFormat="1" x14ac:dyDescent="0.2">
      <c r="A542" s="82" t="s">
        <v>4130</v>
      </c>
      <c r="B542" s="82" t="s">
        <v>4947</v>
      </c>
      <c r="C542" s="82" t="s">
        <v>4948</v>
      </c>
      <c r="D542" s="82" t="s">
        <v>4949</v>
      </c>
      <c r="E542" s="82" t="s">
        <v>4950</v>
      </c>
      <c r="F542" s="82" t="s">
        <v>4947</v>
      </c>
      <c r="G542" s="82" t="s">
        <v>4948</v>
      </c>
      <c r="H542" s="82" t="s">
        <v>4949</v>
      </c>
      <c r="I542" s="82" t="s">
        <v>4950</v>
      </c>
    </row>
    <row r="543" spans="1:9" s="82" customFormat="1" x14ac:dyDescent="0.2">
      <c r="A543" s="82" t="s">
        <v>4131</v>
      </c>
      <c r="B543" s="82" t="s">
        <v>4951</v>
      </c>
      <c r="C543" s="82" t="s">
        <v>4952</v>
      </c>
      <c r="D543" s="82" t="s">
        <v>4953</v>
      </c>
      <c r="E543" s="82" t="s">
        <v>4952</v>
      </c>
      <c r="F543" s="82" t="s">
        <v>4951</v>
      </c>
      <c r="G543" s="82" t="s">
        <v>4952</v>
      </c>
      <c r="H543" s="82" t="s">
        <v>4953</v>
      </c>
      <c r="I543" s="82" t="s">
        <v>4952</v>
      </c>
    </row>
    <row r="544" spans="1:9" s="82" customFormat="1" x14ac:dyDescent="0.2">
      <c r="A544" s="82" t="s">
        <v>4132</v>
      </c>
      <c r="B544" s="82" t="s">
        <v>4954</v>
      </c>
      <c r="C544" s="82" t="s">
        <v>4955</v>
      </c>
      <c r="D544" s="82" t="s">
        <v>4956</v>
      </c>
      <c r="E544" s="82" t="s">
        <v>4957</v>
      </c>
      <c r="F544" s="82" t="s">
        <v>4954</v>
      </c>
      <c r="G544" s="82" t="s">
        <v>4955</v>
      </c>
      <c r="H544" s="82" t="s">
        <v>4956</v>
      </c>
      <c r="I544" s="82" t="s">
        <v>4957</v>
      </c>
    </row>
    <row r="545" spans="1:9" s="82" customFormat="1" x14ac:dyDescent="0.2">
      <c r="A545" s="82" t="s">
        <v>4133</v>
      </c>
      <c r="B545" s="82" t="s">
        <v>4958</v>
      </c>
      <c r="C545" s="82" t="s">
        <v>4959</v>
      </c>
      <c r="D545" s="82" t="s">
        <v>4960</v>
      </c>
      <c r="E545" s="82" t="s">
        <v>4961</v>
      </c>
      <c r="F545" s="82" t="s">
        <v>4958</v>
      </c>
      <c r="G545" s="82" t="s">
        <v>4959</v>
      </c>
      <c r="H545" s="82" t="s">
        <v>4960</v>
      </c>
      <c r="I545" s="82" t="s">
        <v>4961</v>
      </c>
    </row>
    <row r="546" spans="1:9" s="82" customFormat="1" x14ac:dyDescent="0.2">
      <c r="A546" s="82" t="s">
        <v>4134</v>
      </c>
      <c r="B546" s="82" t="s">
        <v>4962</v>
      </c>
      <c r="C546" s="82" t="s">
        <v>4963</v>
      </c>
      <c r="D546" s="82" t="s">
        <v>4964</v>
      </c>
      <c r="E546" s="82" t="s">
        <v>4965</v>
      </c>
      <c r="F546" s="82" t="s">
        <v>4962</v>
      </c>
      <c r="G546" s="82" t="s">
        <v>4963</v>
      </c>
      <c r="H546" s="82" t="s">
        <v>4964</v>
      </c>
      <c r="I546" s="82" t="s">
        <v>4965</v>
      </c>
    </row>
    <row r="547" spans="1:9" s="82" customFormat="1" x14ac:dyDescent="0.2">
      <c r="A547" s="82" t="s">
        <v>4135</v>
      </c>
      <c r="B547" s="82" t="s">
        <v>4966</v>
      </c>
      <c r="C547" s="82" t="s">
        <v>4967</v>
      </c>
      <c r="D547" s="82" t="s">
        <v>4968</v>
      </c>
      <c r="E547" s="82" t="s">
        <v>4967</v>
      </c>
      <c r="F547" s="82" t="s">
        <v>4966</v>
      </c>
      <c r="G547" s="82" t="s">
        <v>4967</v>
      </c>
      <c r="H547" s="82" t="s">
        <v>4968</v>
      </c>
      <c r="I547" s="82" t="s">
        <v>4967</v>
      </c>
    </row>
    <row r="548" spans="1:9" s="82" customFormat="1" x14ac:dyDescent="0.2">
      <c r="A548" s="82" t="s">
        <v>4136</v>
      </c>
      <c r="B548" s="82" t="s">
        <v>4969</v>
      </c>
      <c r="C548" s="82" t="s">
        <v>4970</v>
      </c>
      <c r="D548" s="82" t="s">
        <v>4971</v>
      </c>
      <c r="E548" s="82" t="s">
        <v>4972</v>
      </c>
      <c r="F548" s="82" t="s">
        <v>4969</v>
      </c>
      <c r="G548" s="82" t="s">
        <v>4970</v>
      </c>
      <c r="H548" s="82" t="s">
        <v>4971</v>
      </c>
      <c r="I548" s="82" t="s">
        <v>4972</v>
      </c>
    </row>
    <row r="549" spans="1:9" s="82" customFormat="1" x14ac:dyDescent="0.2">
      <c r="A549" s="82" t="s">
        <v>4137</v>
      </c>
      <c r="B549" s="82" t="s">
        <v>4973</v>
      </c>
      <c r="C549" s="82" t="s">
        <v>4974</v>
      </c>
      <c r="D549" s="82" t="s">
        <v>4975</v>
      </c>
      <c r="E549" s="82" t="s">
        <v>4976</v>
      </c>
      <c r="F549" s="82" t="s">
        <v>4973</v>
      </c>
      <c r="G549" s="82" t="s">
        <v>4974</v>
      </c>
      <c r="H549" s="82" t="s">
        <v>4975</v>
      </c>
      <c r="I549" s="82" t="s">
        <v>4976</v>
      </c>
    </row>
    <row r="550" spans="1:9" s="82" customFormat="1" x14ac:dyDescent="0.2">
      <c r="A550" s="82" t="s">
        <v>4138</v>
      </c>
      <c r="B550" s="82" t="s">
        <v>4977</v>
      </c>
      <c r="C550" s="82" t="s">
        <v>4978</v>
      </c>
      <c r="D550" s="82" t="s">
        <v>4979</v>
      </c>
      <c r="E550" s="82" t="s">
        <v>4980</v>
      </c>
      <c r="F550" s="82" t="s">
        <v>4977</v>
      </c>
      <c r="G550" s="82" t="s">
        <v>4978</v>
      </c>
      <c r="H550" s="82" t="s">
        <v>4979</v>
      </c>
      <c r="I550" s="82" t="s">
        <v>4980</v>
      </c>
    </row>
    <row r="551" spans="1:9" s="82" customFormat="1" x14ac:dyDescent="0.2">
      <c r="A551" s="82" t="s">
        <v>4139</v>
      </c>
      <c r="B551" s="82" t="s">
        <v>4981</v>
      </c>
      <c r="C551" s="82" t="s">
        <v>4982</v>
      </c>
      <c r="D551" s="82" t="s">
        <v>4983</v>
      </c>
      <c r="E551" s="82" t="s">
        <v>4982</v>
      </c>
      <c r="F551" s="82" t="s">
        <v>4981</v>
      </c>
      <c r="G551" s="82" t="s">
        <v>4982</v>
      </c>
      <c r="H551" s="82" t="s">
        <v>4983</v>
      </c>
      <c r="I551" s="82" t="s">
        <v>4982</v>
      </c>
    </row>
    <row r="552" spans="1:9" s="82" customFormat="1" x14ac:dyDescent="0.2">
      <c r="A552" s="82" t="s">
        <v>4140</v>
      </c>
      <c r="B552" s="82" t="s">
        <v>4984</v>
      </c>
      <c r="C552" s="82" t="s">
        <v>4985</v>
      </c>
      <c r="D552" s="82" t="s">
        <v>4986</v>
      </c>
      <c r="E552" s="82" t="s">
        <v>4987</v>
      </c>
      <c r="F552" s="82" t="s">
        <v>4984</v>
      </c>
      <c r="G552" s="82" t="s">
        <v>4985</v>
      </c>
      <c r="H552" s="82" t="s">
        <v>4986</v>
      </c>
      <c r="I552" s="82" t="s">
        <v>4987</v>
      </c>
    </row>
    <row r="553" spans="1:9" s="82" customFormat="1" x14ac:dyDescent="0.2">
      <c r="A553" s="82" t="s">
        <v>4141</v>
      </c>
      <c r="B553" s="82" t="s">
        <v>4988</v>
      </c>
      <c r="C553" s="82" t="s">
        <v>4989</v>
      </c>
      <c r="D553" s="82" t="s">
        <v>4990</v>
      </c>
      <c r="E553" s="82" t="s">
        <v>4991</v>
      </c>
      <c r="F553" s="82" t="s">
        <v>4988</v>
      </c>
      <c r="G553" s="82" t="s">
        <v>4989</v>
      </c>
      <c r="H553" s="82" t="s">
        <v>4990</v>
      </c>
      <c r="I553" s="82" t="s">
        <v>4991</v>
      </c>
    </row>
    <row r="554" spans="1:9" s="82" customFormat="1" x14ac:dyDescent="0.2">
      <c r="A554" s="82" t="s">
        <v>4142</v>
      </c>
      <c r="B554" s="82" t="s">
        <v>4992</v>
      </c>
      <c r="C554" s="82" t="s">
        <v>4993</v>
      </c>
      <c r="D554" s="82" t="s">
        <v>4994</v>
      </c>
      <c r="E554" s="82" t="s">
        <v>4995</v>
      </c>
      <c r="F554" s="82" t="s">
        <v>4992</v>
      </c>
      <c r="G554" s="82" t="s">
        <v>4993</v>
      </c>
      <c r="H554" s="82" t="s">
        <v>4994</v>
      </c>
      <c r="I554" s="82" t="s">
        <v>4995</v>
      </c>
    </row>
    <row r="555" spans="1:9" s="82" customFormat="1" x14ac:dyDescent="0.2">
      <c r="A555" s="82" t="s">
        <v>4143</v>
      </c>
      <c r="B555" s="82" t="s">
        <v>4996</v>
      </c>
      <c r="C555" s="82" t="s">
        <v>4997</v>
      </c>
      <c r="D555" s="82" t="s">
        <v>4998</v>
      </c>
      <c r="E555" s="82" t="s">
        <v>4997</v>
      </c>
      <c r="F555" s="82" t="s">
        <v>4996</v>
      </c>
      <c r="G555" s="82" t="s">
        <v>4997</v>
      </c>
      <c r="H555" s="82" t="s">
        <v>4998</v>
      </c>
      <c r="I555" s="82" t="s">
        <v>4997</v>
      </c>
    </row>
    <row r="556" spans="1:9" s="82" customFormat="1" x14ac:dyDescent="0.2">
      <c r="A556" s="82" t="s">
        <v>4144</v>
      </c>
      <c r="B556" s="82" t="s">
        <v>4999</v>
      </c>
      <c r="C556" s="82" t="s">
        <v>5000</v>
      </c>
      <c r="D556" s="82" t="s">
        <v>5001</v>
      </c>
      <c r="E556" s="82" t="s">
        <v>5002</v>
      </c>
      <c r="F556" s="82" t="s">
        <v>4999</v>
      </c>
      <c r="G556" s="82" t="s">
        <v>5000</v>
      </c>
      <c r="H556" s="82" t="s">
        <v>5001</v>
      </c>
      <c r="I556" s="82" t="s">
        <v>5002</v>
      </c>
    </row>
    <row r="557" spans="1:9" s="82" customFormat="1" x14ac:dyDescent="0.2">
      <c r="A557" s="82" t="s">
        <v>4145</v>
      </c>
      <c r="B557" s="82" t="s">
        <v>5003</v>
      </c>
      <c r="C557" s="82" t="s">
        <v>5004</v>
      </c>
      <c r="D557" s="82" t="s">
        <v>5005</v>
      </c>
      <c r="E557" s="82" t="s">
        <v>5006</v>
      </c>
      <c r="F557" s="82" t="s">
        <v>5003</v>
      </c>
      <c r="G557" s="82" t="s">
        <v>5004</v>
      </c>
      <c r="H557" s="82" t="s">
        <v>5005</v>
      </c>
      <c r="I557" s="82" t="s">
        <v>5006</v>
      </c>
    </row>
    <row r="558" spans="1:9" s="82" customFormat="1" x14ac:dyDescent="0.2">
      <c r="A558" s="82" t="s">
        <v>4146</v>
      </c>
      <c r="B558" s="82" t="s">
        <v>5007</v>
      </c>
      <c r="C558" s="82" t="s">
        <v>5008</v>
      </c>
      <c r="D558" s="82" t="s">
        <v>5009</v>
      </c>
      <c r="E558" s="82" t="s">
        <v>5010</v>
      </c>
      <c r="F558" s="82" t="s">
        <v>5007</v>
      </c>
      <c r="G558" s="82" t="s">
        <v>5008</v>
      </c>
      <c r="H558" s="82" t="s">
        <v>5009</v>
      </c>
      <c r="I558" s="82" t="s">
        <v>5010</v>
      </c>
    </row>
    <row r="559" spans="1:9" s="82" customFormat="1" x14ac:dyDescent="0.2">
      <c r="A559" s="82" t="s">
        <v>1567</v>
      </c>
      <c r="B559" s="82" t="s">
        <v>1568</v>
      </c>
      <c r="C559" s="82" t="s">
        <v>1569</v>
      </c>
      <c r="D559" s="82" t="s">
        <v>1568</v>
      </c>
      <c r="E559" s="82" t="s">
        <v>1568</v>
      </c>
      <c r="F559" s="82" t="s">
        <v>1568</v>
      </c>
      <c r="G559" s="82" t="s">
        <v>1569</v>
      </c>
      <c r="H559" s="82" t="s">
        <v>1568</v>
      </c>
      <c r="I559" s="82" t="s">
        <v>1568</v>
      </c>
    </row>
    <row r="560" spans="1:9" s="82" customFormat="1" x14ac:dyDescent="0.2">
      <c r="A560" s="82" t="s">
        <v>1570</v>
      </c>
      <c r="B560" s="82" t="s">
        <v>1558</v>
      </c>
      <c r="C560" s="82" t="s">
        <v>1559</v>
      </c>
      <c r="D560" s="82" t="s">
        <v>1560</v>
      </c>
      <c r="E560" s="82" t="s">
        <v>1561</v>
      </c>
      <c r="F560" s="82" t="s">
        <v>1558</v>
      </c>
      <c r="G560" s="82" t="s">
        <v>1559</v>
      </c>
      <c r="H560" s="82" t="s">
        <v>1560</v>
      </c>
      <c r="I560" s="82" t="s">
        <v>1561</v>
      </c>
    </row>
    <row r="561" spans="1:9" s="82" customFormat="1" x14ac:dyDescent="0.2">
      <c r="A561" s="82" t="s">
        <v>1571</v>
      </c>
      <c r="B561" s="82" t="s">
        <v>1563</v>
      </c>
      <c r="C561" s="82" t="s">
        <v>1564</v>
      </c>
      <c r="D561" s="82" t="s">
        <v>1565</v>
      </c>
      <c r="E561" s="82" t="s">
        <v>1566</v>
      </c>
      <c r="F561" s="82" t="s">
        <v>1563</v>
      </c>
      <c r="G561" s="82" t="s">
        <v>1564</v>
      </c>
      <c r="H561" s="82" t="s">
        <v>1565</v>
      </c>
      <c r="I561" s="82" t="s">
        <v>1566</v>
      </c>
    </row>
    <row r="562" spans="1:9" s="122" customFormat="1" x14ac:dyDescent="0.2">
      <c r="A562" s="122" t="s">
        <v>5413</v>
      </c>
      <c r="B562" s="122" t="s">
        <v>4148</v>
      </c>
      <c r="C562" s="122" t="s">
        <v>4149</v>
      </c>
      <c r="D562" s="122" t="s">
        <v>4150</v>
      </c>
      <c r="E562" s="122" t="s">
        <v>4149</v>
      </c>
      <c r="F562" s="122" t="s">
        <v>4148</v>
      </c>
      <c r="G562" s="122" t="s">
        <v>4149</v>
      </c>
      <c r="H562" s="122" t="s">
        <v>4150</v>
      </c>
      <c r="I562" s="122" t="s">
        <v>4149</v>
      </c>
    </row>
    <row r="563" spans="1:9" s="122" customFormat="1" x14ac:dyDescent="0.2">
      <c r="A563" s="122" t="s">
        <v>5414</v>
      </c>
      <c r="B563" s="122" t="s">
        <v>4151</v>
      </c>
      <c r="C563" s="122" t="s">
        <v>4152</v>
      </c>
      <c r="D563" s="122" t="s">
        <v>4153</v>
      </c>
      <c r="E563" s="122" t="s">
        <v>4152</v>
      </c>
      <c r="F563" s="122" t="s">
        <v>4151</v>
      </c>
      <c r="G563" s="122" t="s">
        <v>4152</v>
      </c>
      <c r="H563" s="122" t="s">
        <v>4153</v>
      </c>
      <c r="I563" s="122" t="s">
        <v>4152</v>
      </c>
    </row>
    <row r="564" spans="1:9" s="122" customFormat="1" x14ac:dyDescent="0.2">
      <c r="A564" s="122" t="s">
        <v>5415</v>
      </c>
      <c r="B564" s="122" t="s">
        <v>4154</v>
      </c>
      <c r="C564" s="122" t="s">
        <v>4155</v>
      </c>
      <c r="D564" s="122" t="s">
        <v>4156</v>
      </c>
      <c r="E564" s="122" t="s">
        <v>4155</v>
      </c>
      <c r="F564" s="122" t="s">
        <v>4154</v>
      </c>
      <c r="G564" s="122" t="s">
        <v>4155</v>
      </c>
      <c r="H564" s="122" t="s">
        <v>4156</v>
      </c>
      <c r="I564" s="122" t="s">
        <v>4155</v>
      </c>
    </row>
    <row r="565" spans="1:9" s="122" customFormat="1" x14ac:dyDescent="0.2">
      <c r="A565" s="122" t="s">
        <v>5416</v>
      </c>
      <c r="B565" s="122" t="s">
        <v>4157</v>
      </c>
      <c r="C565" s="122" t="s">
        <v>4158</v>
      </c>
      <c r="D565" s="122" t="s">
        <v>4159</v>
      </c>
      <c r="E565" s="122" t="s">
        <v>4158</v>
      </c>
      <c r="F565" s="122" t="s">
        <v>4157</v>
      </c>
      <c r="G565" s="122" t="s">
        <v>4158</v>
      </c>
      <c r="H565" s="122" t="s">
        <v>4159</v>
      </c>
      <c r="I565" s="122" t="s">
        <v>4158</v>
      </c>
    </row>
    <row r="566" spans="1:9" s="122" customFormat="1" x14ac:dyDescent="0.2">
      <c r="A566" s="122" t="s">
        <v>5417</v>
      </c>
      <c r="B566" s="122" t="s">
        <v>4160</v>
      </c>
      <c r="C566" s="122" t="s">
        <v>4161</v>
      </c>
      <c r="D566" s="122" t="s">
        <v>4162</v>
      </c>
      <c r="E566" s="122" t="s">
        <v>4161</v>
      </c>
      <c r="F566" s="122" t="s">
        <v>4160</v>
      </c>
      <c r="G566" s="122" t="s">
        <v>4161</v>
      </c>
      <c r="H566" s="122" t="s">
        <v>4162</v>
      </c>
      <c r="I566" s="122" t="s">
        <v>4161</v>
      </c>
    </row>
    <row r="567" spans="1:9" s="122" customFormat="1" x14ac:dyDescent="0.2">
      <c r="A567" s="122" t="s">
        <v>5418</v>
      </c>
      <c r="B567" s="122" t="s">
        <v>4164</v>
      </c>
      <c r="C567" s="122" t="s">
        <v>4165</v>
      </c>
      <c r="D567" s="122" t="s">
        <v>4166</v>
      </c>
      <c r="E567" s="122" t="s">
        <v>4165</v>
      </c>
      <c r="F567" s="122" t="s">
        <v>4164</v>
      </c>
      <c r="G567" s="122" t="s">
        <v>4165</v>
      </c>
      <c r="H567" s="122" t="s">
        <v>4166</v>
      </c>
      <c r="I567" s="122" t="s">
        <v>4165</v>
      </c>
    </row>
    <row r="568" spans="1:9" s="122" customFormat="1" x14ac:dyDescent="0.2">
      <c r="A568" s="122" t="s">
        <v>5419</v>
      </c>
      <c r="B568" s="122" t="s">
        <v>4168</v>
      </c>
      <c r="C568" s="122" t="s">
        <v>4169</v>
      </c>
      <c r="D568" s="122" t="s">
        <v>4170</v>
      </c>
      <c r="E568" s="122" t="s">
        <v>4169</v>
      </c>
      <c r="F568" s="122" t="s">
        <v>4168</v>
      </c>
      <c r="G568" s="122" t="s">
        <v>4169</v>
      </c>
      <c r="H568" s="122" t="s">
        <v>4170</v>
      </c>
      <c r="I568" s="122" t="s">
        <v>4169</v>
      </c>
    </row>
    <row r="569" spans="1:9" s="122" customFormat="1" x14ac:dyDescent="0.2">
      <c r="A569" s="122" t="s">
        <v>5420</v>
      </c>
      <c r="B569" s="122" t="s">
        <v>4172</v>
      </c>
      <c r="C569" s="122" t="s">
        <v>4173</v>
      </c>
      <c r="D569" s="122" t="s">
        <v>4174</v>
      </c>
      <c r="E569" s="122" t="s">
        <v>4173</v>
      </c>
      <c r="F569" s="122" t="s">
        <v>4172</v>
      </c>
      <c r="G569" s="122" t="s">
        <v>4173</v>
      </c>
      <c r="H569" s="122" t="s">
        <v>4174</v>
      </c>
      <c r="I569" s="122" t="s">
        <v>4173</v>
      </c>
    </row>
    <row r="570" spans="1:9" s="122" customFormat="1" x14ac:dyDescent="0.2">
      <c r="A570" s="122" t="s">
        <v>5421</v>
      </c>
      <c r="B570" s="122" t="s">
        <v>4176</v>
      </c>
      <c r="C570" s="122" t="s">
        <v>4177</v>
      </c>
      <c r="D570" s="122" t="s">
        <v>4178</v>
      </c>
      <c r="E570" s="122" t="s">
        <v>4177</v>
      </c>
      <c r="F570" s="122" t="s">
        <v>4176</v>
      </c>
      <c r="G570" s="122" t="s">
        <v>4177</v>
      </c>
      <c r="H570" s="122" t="s">
        <v>4178</v>
      </c>
      <c r="I570" s="122" t="s">
        <v>4177</v>
      </c>
    </row>
    <row r="571" spans="1:9" s="122" customFormat="1" x14ac:dyDescent="0.2">
      <c r="A571" s="122" t="s">
        <v>5422</v>
      </c>
      <c r="B571" s="122" t="s">
        <v>4180</v>
      </c>
      <c r="C571" s="122" t="s">
        <v>4181</v>
      </c>
      <c r="D571" s="122" t="s">
        <v>4182</v>
      </c>
      <c r="E571" s="122" t="s">
        <v>4181</v>
      </c>
      <c r="F571" s="122" t="s">
        <v>4180</v>
      </c>
      <c r="G571" s="122" t="s">
        <v>4181</v>
      </c>
      <c r="H571" s="122" t="s">
        <v>4182</v>
      </c>
      <c r="I571" s="122" t="s">
        <v>4181</v>
      </c>
    </row>
    <row r="572" spans="1:9" s="113" customFormat="1" x14ac:dyDescent="0.2">
      <c r="A572" s="113" t="s">
        <v>4147</v>
      </c>
      <c r="B572" s="113" t="s">
        <v>5423</v>
      </c>
      <c r="C572" s="113" t="s">
        <v>5424</v>
      </c>
      <c r="D572" s="113" t="s">
        <v>5425</v>
      </c>
      <c r="E572" s="113" t="s">
        <v>5424</v>
      </c>
      <c r="F572" s="113" t="s">
        <v>5423</v>
      </c>
      <c r="G572" s="113" t="s">
        <v>5424</v>
      </c>
      <c r="H572" s="113" t="s">
        <v>5425</v>
      </c>
      <c r="I572" s="113" t="s">
        <v>5424</v>
      </c>
    </row>
    <row r="573" spans="1:9" s="113" customFormat="1" x14ac:dyDescent="0.2">
      <c r="A573" s="113" t="s">
        <v>5426</v>
      </c>
      <c r="B573" s="113" t="s">
        <v>5427</v>
      </c>
      <c r="C573" s="113" t="s">
        <v>5428</v>
      </c>
      <c r="D573" s="113" t="s">
        <v>5429</v>
      </c>
      <c r="E573" s="113" t="s">
        <v>5430</v>
      </c>
      <c r="F573" s="113" t="s">
        <v>5427</v>
      </c>
      <c r="G573" s="113" t="s">
        <v>5428</v>
      </c>
      <c r="H573" s="113" t="s">
        <v>5429</v>
      </c>
      <c r="I573" s="113" t="s">
        <v>5430</v>
      </c>
    </row>
    <row r="574" spans="1:9" s="113" customFormat="1" x14ac:dyDescent="0.2">
      <c r="A574" s="113" t="s">
        <v>5431</v>
      </c>
      <c r="B574" s="113" t="s">
        <v>5432</v>
      </c>
      <c r="C574" s="113" t="s">
        <v>5433</v>
      </c>
      <c r="D574" s="113" t="s">
        <v>5434</v>
      </c>
      <c r="E574" s="113" t="s">
        <v>5435</v>
      </c>
      <c r="F574" s="113" t="s">
        <v>5432</v>
      </c>
      <c r="G574" s="113" t="s">
        <v>5433</v>
      </c>
      <c r="H574" s="113" t="s">
        <v>5434</v>
      </c>
      <c r="I574" s="113" t="s">
        <v>5435</v>
      </c>
    </row>
    <row r="575" spans="1:9" s="113" customFormat="1" x14ac:dyDescent="0.2">
      <c r="A575" s="113" t="s">
        <v>4163</v>
      </c>
      <c r="B575" s="113" t="s">
        <v>5436</v>
      </c>
      <c r="C575" s="113" t="s">
        <v>5437</v>
      </c>
      <c r="D575" s="113" t="s">
        <v>5438</v>
      </c>
      <c r="E575" s="113" t="s">
        <v>5437</v>
      </c>
      <c r="F575" s="113" t="s">
        <v>5436</v>
      </c>
      <c r="G575" s="113" t="s">
        <v>5437</v>
      </c>
      <c r="H575" s="113" t="s">
        <v>5438</v>
      </c>
      <c r="I575" s="113" t="s">
        <v>5437</v>
      </c>
    </row>
    <row r="576" spans="1:9" s="113" customFormat="1" x14ac:dyDescent="0.2">
      <c r="A576" s="113" t="s">
        <v>5439</v>
      </c>
      <c r="B576" s="113" t="s">
        <v>5440</v>
      </c>
      <c r="C576" s="113" t="s">
        <v>5441</v>
      </c>
      <c r="D576" s="113" t="s">
        <v>5442</v>
      </c>
      <c r="E576" s="113" t="s">
        <v>5443</v>
      </c>
      <c r="F576" s="113" t="s">
        <v>5440</v>
      </c>
      <c r="G576" s="113" t="s">
        <v>5441</v>
      </c>
      <c r="H576" s="113" t="s">
        <v>5442</v>
      </c>
      <c r="I576" s="113" t="s">
        <v>5443</v>
      </c>
    </row>
    <row r="577" spans="1:9" s="113" customFormat="1" x14ac:dyDescent="0.2">
      <c r="A577" s="113" t="s">
        <v>5444</v>
      </c>
      <c r="B577" s="113" t="s">
        <v>5445</v>
      </c>
      <c r="C577" s="113" t="s">
        <v>5446</v>
      </c>
      <c r="D577" s="113" t="s">
        <v>5447</v>
      </c>
      <c r="E577" s="113" t="s">
        <v>5448</v>
      </c>
      <c r="F577" s="113" t="s">
        <v>5445</v>
      </c>
      <c r="G577" s="113" t="s">
        <v>5446</v>
      </c>
      <c r="H577" s="113" t="s">
        <v>5447</v>
      </c>
      <c r="I577" s="113" t="s">
        <v>5448</v>
      </c>
    </row>
    <row r="578" spans="1:9" s="113" customFormat="1" x14ac:dyDescent="0.2">
      <c r="A578" s="113" t="s">
        <v>4167</v>
      </c>
      <c r="B578" s="113" t="s">
        <v>5449</v>
      </c>
      <c r="C578" s="113" t="s">
        <v>5450</v>
      </c>
      <c r="D578" s="113" t="s">
        <v>5451</v>
      </c>
      <c r="E578" s="113" t="s">
        <v>5450</v>
      </c>
      <c r="F578" s="113" t="s">
        <v>5449</v>
      </c>
      <c r="G578" s="113" t="s">
        <v>5450</v>
      </c>
      <c r="H578" s="113" t="s">
        <v>5451</v>
      </c>
      <c r="I578" s="113" t="s">
        <v>5450</v>
      </c>
    </row>
    <row r="579" spans="1:9" s="113" customFormat="1" x14ac:dyDescent="0.2">
      <c r="A579" s="113" t="s">
        <v>5452</v>
      </c>
      <c r="B579" s="113" t="s">
        <v>5453</v>
      </c>
      <c r="C579" s="113" t="s">
        <v>5454</v>
      </c>
      <c r="D579" s="113" t="s">
        <v>5455</v>
      </c>
      <c r="E579" s="113" t="s">
        <v>5456</v>
      </c>
      <c r="F579" s="113" t="s">
        <v>5453</v>
      </c>
      <c r="G579" s="113" t="s">
        <v>5454</v>
      </c>
      <c r="H579" s="113" t="s">
        <v>5455</v>
      </c>
      <c r="I579" s="113" t="s">
        <v>5456</v>
      </c>
    </row>
    <row r="580" spans="1:9" s="113" customFormat="1" x14ac:dyDescent="0.2">
      <c r="A580" s="113" t="s">
        <v>5457</v>
      </c>
      <c r="B580" s="113" t="s">
        <v>5458</v>
      </c>
      <c r="C580" s="113" t="s">
        <v>5459</v>
      </c>
      <c r="D580" s="113" t="s">
        <v>5460</v>
      </c>
      <c r="E580" s="113" t="s">
        <v>5461</v>
      </c>
      <c r="F580" s="113" t="s">
        <v>5458</v>
      </c>
      <c r="G580" s="113" t="s">
        <v>5459</v>
      </c>
      <c r="H580" s="113" t="s">
        <v>5460</v>
      </c>
      <c r="I580" s="113" t="s">
        <v>5461</v>
      </c>
    </row>
    <row r="581" spans="1:9" s="113" customFormat="1" x14ac:dyDescent="0.2">
      <c r="A581" s="113" t="s">
        <v>4171</v>
      </c>
      <c r="B581" s="113" t="s">
        <v>5462</v>
      </c>
      <c r="C581" s="113" t="s">
        <v>5463</v>
      </c>
      <c r="D581" s="113" t="s">
        <v>5464</v>
      </c>
      <c r="E581" s="113" t="s">
        <v>5463</v>
      </c>
      <c r="F581" s="113" t="s">
        <v>5462</v>
      </c>
      <c r="G581" s="113" t="s">
        <v>5463</v>
      </c>
      <c r="H581" s="113" t="s">
        <v>5464</v>
      </c>
      <c r="I581" s="113" t="s">
        <v>5463</v>
      </c>
    </row>
    <row r="582" spans="1:9" s="113" customFormat="1" x14ac:dyDescent="0.2">
      <c r="A582" s="113" t="s">
        <v>5465</v>
      </c>
      <c r="B582" s="113" t="s">
        <v>5466</v>
      </c>
      <c r="C582" s="113" t="s">
        <v>5467</v>
      </c>
      <c r="D582" s="113" t="s">
        <v>5468</v>
      </c>
      <c r="E582" s="113" t="s">
        <v>5469</v>
      </c>
      <c r="F582" s="113" t="s">
        <v>5466</v>
      </c>
      <c r="G582" s="113" t="s">
        <v>5467</v>
      </c>
      <c r="H582" s="113" t="s">
        <v>5468</v>
      </c>
      <c r="I582" s="113" t="s">
        <v>5469</v>
      </c>
    </row>
    <row r="583" spans="1:9" s="113" customFormat="1" x14ac:dyDescent="0.2">
      <c r="A583" s="113" t="s">
        <v>5470</v>
      </c>
      <c r="B583" s="113" t="s">
        <v>5471</v>
      </c>
      <c r="C583" s="113" t="s">
        <v>5472</v>
      </c>
      <c r="D583" s="113" t="s">
        <v>5473</v>
      </c>
      <c r="E583" s="113" t="s">
        <v>5474</v>
      </c>
      <c r="F583" s="113" t="s">
        <v>5471</v>
      </c>
      <c r="G583" s="113" t="s">
        <v>5472</v>
      </c>
      <c r="H583" s="113" t="s">
        <v>5473</v>
      </c>
      <c r="I583" s="113" t="s">
        <v>5474</v>
      </c>
    </row>
    <row r="584" spans="1:9" s="113" customFormat="1" x14ac:dyDescent="0.2">
      <c r="A584" s="113" t="s">
        <v>4175</v>
      </c>
      <c r="B584" s="113" t="s">
        <v>5475</v>
      </c>
      <c r="C584" s="113" t="s">
        <v>5476</v>
      </c>
      <c r="D584" s="113" t="s">
        <v>5477</v>
      </c>
      <c r="E584" s="113" t="s">
        <v>5476</v>
      </c>
      <c r="F584" s="113" t="s">
        <v>5475</v>
      </c>
      <c r="G584" s="113" t="s">
        <v>5476</v>
      </c>
      <c r="H584" s="113" t="s">
        <v>5477</v>
      </c>
      <c r="I584" s="113" t="s">
        <v>5476</v>
      </c>
    </row>
    <row r="585" spans="1:9" s="113" customFormat="1" x14ac:dyDescent="0.2">
      <c r="A585" s="113" t="s">
        <v>5478</v>
      </c>
      <c r="B585" s="113" t="s">
        <v>5479</v>
      </c>
      <c r="C585" s="113" t="s">
        <v>5480</v>
      </c>
      <c r="D585" s="113" t="s">
        <v>5481</v>
      </c>
      <c r="E585" s="113" t="s">
        <v>5482</v>
      </c>
      <c r="F585" s="113" t="s">
        <v>5479</v>
      </c>
      <c r="G585" s="113" t="s">
        <v>5480</v>
      </c>
      <c r="H585" s="113" t="s">
        <v>5481</v>
      </c>
      <c r="I585" s="113" t="s">
        <v>5482</v>
      </c>
    </row>
    <row r="586" spans="1:9" s="113" customFormat="1" x14ac:dyDescent="0.2">
      <c r="A586" s="113" t="s">
        <v>5483</v>
      </c>
      <c r="B586" s="113" t="s">
        <v>5484</v>
      </c>
      <c r="C586" s="113" t="s">
        <v>5485</v>
      </c>
      <c r="D586" s="113" t="s">
        <v>5486</v>
      </c>
      <c r="E586" s="113" t="s">
        <v>5487</v>
      </c>
      <c r="F586" s="113" t="s">
        <v>5484</v>
      </c>
      <c r="G586" s="113" t="s">
        <v>5485</v>
      </c>
      <c r="H586" s="113" t="s">
        <v>5486</v>
      </c>
      <c r="I586" s="113" t="s">
        <v>5487</v>
      </c>
    </row>
    <row r="587" spans="1:9" s="113" customFormat="1" x14ac:dyDescent="0.2">
      <c r="A587" s="113" t="s">
        <v>4179</v>
      </c>
      <c r="B587" s="113" t="s">
        <v>5488</v>
      </c>
      <c r="C587" s="113" t="s">
        <v>5489</v>
      </c>
      <c r="D587" s="113" t="s">
        <v>5490</v>
      </c>
      <c r="E587" s="113" t="s">
        <v>5489</v>
      </c>
      <c r="F587" s="113" t="s">
        <v>5488</v>
      </c>
      <c r="G587" s="113" t="s">
        <v>5489</v>
      </c>
      <c r="H587" s="113" t="s">
        <v>5490</v>
      </c>
      <c r="I587" s="113" t="s">
        <v>5489</v>
      </c>
    </row>
    <row r="588" spans="1:9" s="113" customFormat="1" x14ac:dyDescent="0.2">
      <c r="A588" s="113" t="s">
        <v>5491</v>
      </c>
      <c r="B588" s="113" t="s">
        <v>5492</v>
      </c>
      <c r="C588" s="113" t="s">
        <v>5493</v>
      </c>
      <c r="D588" s="113" t="s">
        <v>5494</v>
      </c>
      <c r="E588" s="113" t="s">
        <v>5495</v>
      </c>
      <c r="F588" s="113" t="s">
        <v>5492</v>
      </c>
      <c r="G588" s="113" t="s">
        <v>5493</v>
      </c>
      <c r="H588" s="113" t="s">
        <v>5494</v>
      </c>
      <c r="I588" s="113" t="s">
        <v>5495</v>
      </c>
    </row>
    <row r="589" spans="1:9" s="113" customFormat="1" x14ac:dyDescent="0.2">
      <c r="A589" s="113" t="s">
        <v>5496</v>
      </c>
      <c r="B589" s="113" t="s">
        <v>5497</v>
      </c>
      <c r="C589" s="113" t="s">
        <v>5498</v>
      </c>
      <c r="D589" s="113" t="s">
        <v>5499</v>
      </c>
      <c r="E589" s="113" t="s">
        <v>5500</v>
      </c>
      <c r="F589" s="113" t="s">
        <v>5497</v>
      </c>
      <c r="G589" s="113" t="s">
        <v>5498</v>
      </c>
      <c r="H589" s="113" t="s">
        <v>5499</v>
      </c>
      <c r="I589" s="113" t="s">
        <v>5500</v>
      </c>
    </row>
    <row r="590" spans="1:9" s="106" customFormat="1" x14ac:dyDescent="0.2">
      <c r="A590" s="105" t="s">
        <v>1572</v>
      </c>
      <c r="B590" s="81" t="s">
        <v>5111</v>
      </c>
      <c r="C590" s="81" t="s">
        <v>5112</v>
      </c>
      <c r="D590" s="81" t="s">
        <v>5113</v>
      </c>
      <c r="E590" s="81" t="s">
        <v>4183</v>
      </c>
      <c r="F590" s="81"/>
      <c r="G590" s="81"/>
    </row>
    <row r="591" spans="1:9" s="82" customFormat="1" x14ac:dyDescent="0.2">
      <c r="A591" s="82" t="s">
        <v>4184</v>
      </c>
      <c r="B591" s="82" t="s">
        <v>4185</v>
      </c>
      <c r="C591" s="82" t="s">
        <v>4186</v>
      </c>
      <c r="D591" s="82" t="s">
        <v>4187</v>
      </c>
      <c r="E591" s="82" t="s">
        <v>4188</v>
      </c>
      <c r="F591" s="82" t="s">
        <v>4185</v>
      </c>
      <c r="G591" s="82" t="s">
        <v>4186</v>
      </c>
      <c r="H591" s="82" t="s">
        <v>4187</v>
      </c>
      <c r="I591" s="82" t="s">
        <v>4188</v>
      </c>
    </row>
    <row r="592" spans="1:9" s="82" customFormat="1" x14ac:dyDescent="0.2">
      <c r="A592" s="82" t="s">
        <v>4189</v>
      </c>
      <c r="B592" s="82" t="s">
        <v>4185</v>
      </c>
      <c r="C592" s="82" t="s">
        <v>4186</v>
      </c>
      <c r="D592" s="82" t="s">
        <v>4187</v>
      </c>
      <c r="E592" s="82" t="s">
        <v>4188</v>
      </c>
      <c r="F592" s="82" t="s">
        <v>4185</v>
      </c>
      <c r="G592" s="82" t="s">
        <v>4186</v>
      </c>
      <c r="H592" s="82" t="s">
        <v>4187</v>
      </c>
      <c r="I592" s="82" t="s">
        <v>4188</v>
      </c>
    </row>
    <row r="593" spans="1:9" s="82" customFormat="1" x14ac:dyDescent="0.2">
      <c r="A593" s="82" t="s">
        <v>4190</v>
      </c>
      <c r="B593" s="82" t="s">
        <v>4185</v>
      </c>
      <c r="C593" s="82" t="s">
        <v>4186</v>
      </c>
      <c r="D593" s="82" t="s">
        <v>4187</v>
      </c>
      <c r="E593" s="82" t="s">
        <v>4188</v>
      </c>
      <c r="F593" s="82" t="s">
        <v>4185</v>
      </c>
      <c r="G593" s="82" t="s">
        <v>4186</v>
      </c>
      <c r="H593" s="82" t="s">
        <v>4187</v>
      </c>
      <c r="I593" s="82" t="s">
        <v>4188</v>
      </c>
    </row>
    <row r="594" spans="1:9" s="82" customFormat="1" x14ac:dyDescent="0.2">
      <c r="A594" s="82" t="s">
        <v>4191</v>
      </c>
      <c r="B594" s="82" t="s">
        <v>1558</v>
      </c>
      <c r="C594" s="82" t="s">
        <v>1559</v>
      </c>
      <c r="D594" s="82" t="s">
        <v>1560</v>
      </c>
      <c r="E594" s="82" t="s">
        <v>1561</v>
      </c>
      <c r="F594" s="82" t="s">
        <v>1558</v>
      </c>
      <c r="G594" s="82" t="s">
        <v>1559</v>
      </c>
      <c r="H594" s="82" t="s">
        <v>1560</v>
      </c>
      <c r="I594" s="82" t="s">
        <v>1561</v>
      </c>
    </row>
    <row r="595" spans="1:9" s="82" customFormat="1" x14ac:dyDescent="0.2">
      <c r="A595" s="82" t="s">
        <v>4192</v>
      </c>
      <c r="B595" s="82" t="s">
        <v>1563</v>
      </c>
      <c r="C595" s="82" t="s">
        <v>1564</v>
      </c>
      <c r="D595" s="82" t="s">
        <v>1565</v>
      </c>
      <c r="E595" s="82" t="s">
        <v>1566</v>
      </c>
      <c r="F595" s="82" t="s">
        <v>1563</v>
      </c>
      <c r="G595" s="82" t="s">
        <v>1564</v>
      </c>
      <c r="H595" s="82" t="s">
        <v>1565</v>
      </c>
      <c r="I595" s="82" t="s">
        <v>1566</v>
      </c>
    </row>
    <row r="596" spans="1:9" s="122" customFormat="1" x14ac:dyDescent="0.2">
      <c r="A596" s="122" t="s">
        <v>5501</v>
      </c>
      <c r="B596" s="122" t="s">
        <v>4193</v>
      </c>
      <c r="C596" s="122" t="s">
        <v>4194</v>
      </c>
      <c r="D596" s="122" t="s">
        <v>4195</v>
      </c>
      <c r="E596" s="122" t="s">
        <v>4196</v>
      </c>
      <c r="F596" s="122" t="s">
        <v>4193</v>
      </c>
      <c r="G596" s="122" t="s">
        <v>4194</v>
      </c>
      <c r="H596" s="122" t="s">
        <v>4195</v>
      </c>
      <c r="I596" s="122" t="s">
        <v>4196</v>
      </c>
    </row>
    <row r="597" spans="1:9" s="122" customFormat="1" x14ac:dyDescent="0.2">
      <c r="A597" s="122" t="s">
        <v>5502</v>
      </c>
      <c r="B597" s="122" t="s">
        <v>4197</v>
      </c>
      <c r="C597" s="122" t="s">
        <v>4198</v>
      </c>
      <c r="D597" s="122" t="s">
        <v>4199</v>
      </c>
      <c r="E597" s="122" t="s">
        <v>4200</v>
      </c>
      <c r="F597" s="122" t="s">
        <v>4197</v>
      </c>
      <c r="G597" s="122" t="s">
        <v>4198</v>
      </c>
      <c r="H597" s="122" t="s">
        <v>4199</v>
      </c>
      <c r="I597" s="122" t="s">
        <v>4200</v>
      </c>
    </row>
    <row r="598" spans="1:9" s="82" customFormat="1" x14ac:dyDescent="0.2">
      <c r="A598" s="82" t="s">
        <v>4201</v>
      </c>
      <c r="B598" s="82" t="s">
        <v>4202</v>
      </c>
      <c r="C598" s="82" t="s">
        <v>4203</v>
      </c>
      <c r="D598" s="82" t="s">
        <v>4204</v>
      </c>
      <c r="E598" s="82" t="s">
        <v>4205</v>
      </c>
      <c r="F598" s="82" t="s">
        <v>4202</v>
      </c>
      <c r="G598" s="82" t="s">
        <v>4203</v>
      </c>
      <c r="H598" s="82" t="s">
        <v>4204</v>
      </c>
      <c r="I598" s="82" t="s">
        <v>4205</v>
      </c>
    </row>
    <row r="599" spans="1:9" s="82" customFormat="1" x14ac:dyDescent="0.2">
      <c r="A599" s="82" t="s">
        <v>4206</v>
      </c>
      <c r="B599" s="82" t="s">
        <v>4202</v>
      </c>
      <c r="C599" s="82" t="s">
        <v>4203</v>
      </c>
      <c r="D599" s="82" t="s">
        <v>4204</v>
      </c>
      <c r="E599" s="82" t="s">
        <v>4205</v>
      </c>
      <c r="F599" s="82" t="s">
        <v>4202</v>
      </c>
      <c r="G599" s="82" t="s">
        <v>4203</v>
      </c>
      <c r="H599" s="82" t="s">
        <v>4204</v>
      </c>
      <c r="I599" s="82" t="s">
        <v>4205</v>
      </c>
    </row>
    <row r="600" spans="1:9" s="82" customFormat="1" x14ac:dyDescent="0.2">
      <c r="A600" s="82" t="s">
        <v>4207</v>
      </c>
      <c r="B600" s="82" t="s">
        <v>4202</v>
      </c>
      <c r="C600" s="82" t="s">
        <v>4203</v>
      </c>
      <c r="D600" s="82" t="s">
        <v>4204</v>
      </c>
      <c r="E600" s="82" t="s">
        <v>4205</v>
      </c>
      <c r="F600" s="82" t="s">
        <v>4202</v>
      </c>
      <c r="G600" s="82" t="s">
        <v>4203</v>
      </c>
      <c r="H600" s="82" t="s">
        <v>4204</v>
      </c>
      <c r="I600" s="82" t="s">
        <v>4205</v>
      </c>
    </row>
    <row r="601" spans="1:9" s="82" customFormat="1" x14ac:dyDescent="0.2">
      <c r="A601" s="82" t="s">
        <v>4208</v>
      </c>
      <c r="B601" s="82" t="s">
        <v>1558</v>
      </c>
      <c r="C601" s="82" t="s">
        <v>1559</v>
      </c>
      <c r="D601" s="82" t="s">
        <v>1560</v>
      </c>
      <c r="E601" s="82" t="s">
        <v>1561</v>
      </c>
      <c r="F601" s="82" t="s">
        <v>1558</v>
      </c>
      <c r="G601" s="82" t="s">
        <v>1559</v>
      </c>
      <c r="H601" s="82" t="s">
        <v>1560</v>
      </c>
      <c r="I601" s="82" t="s">
        <v>1561</v>
      </c>
    </row>
    <row r="602" spans="1:9" s="82" customFormat="1" x14ac:dyDescent="0.2">
      <c r="A602" s="82" t="s">
        <v>4209</v>
      </c>
      <c r="B602" s="82" t="s">
        <v>1563</v>
      </c>
      <c r="C602" s="82" t="s">
        <v>1564</v>
      </c>
      <c r="D602" s="82" t="s">
        <v>1565</v>
      </c>
      <c r="E602" s="82" t="s">
        <v>1566</v>
      </c>
      <c r="F602" s="82" t="s">
        <v>1563</v>
      </c>
      <c r="G602" s="82" t="s">
        <v>1564</v>
      </c>
      <c r="H602" s="82" t="s">
        <v>1565</v>
      </c>
      <c r="I602" s="82" t="s">
        <v>1566</v>
      </c>
    </row>
    <row r="603" spans="1:9" s="122" customFormat="1" x14ac:dyDescent="0.2">
      <c r="A603" s="122" t="s">
        <v>5503</v>
      </c>
      <c r="B603" s="122" t="s">
        <v>4193</v>
      </c>
      <c r="C603" s="122" t="s">
        <v>4194</v>
      </c>
      <c r="D603" s="122" t="s">
        <v>4195</v>
      </c>
      <c r="E603" s="122" t="s">
        <v>4196</v>
      </c>
      <c r="F603" s="122" t="s">
        <v>4193</v>
      </c>
      <c r="G603" s="122" t="s">
        <v>4194</v>
      </c>
      <c r="H603" s="122" t="s">
        <v>4195</v>
      </c>
      <c r="I603" s="122" t="s">
        <v>4196</v>
      </c>
    </row>
    <row r="604" spans="1:9" s="122" customFormat="1" x14ac:dyDescent="0.2">
      <c r="A604" s="122" t="s">
        <v>5504</v>
      </c>
      <c r="B604" s="122" t="s">
        <v>4197</v>
      </c>
      <c r="C604" s="122" t="s">
        <v>4198</v>
      </c>
      <c r="D604" s="122" t="s">
        <v>4199</v>
      </c>
      <c r="E604" s="122" t="s">
        <v>4200</v>
      </c>
      <c r="F604" s="122" t="s">
        <v>4197</v>
      </c>
      <c r="G604" s="122" t="s">
        <v>4198</v>
      </c>
      <c r="H604" s="122" t="s">
        <v>4199</v>
      </c>
      <c r="I604" s="122" t="s">
        <v>4200</v>
      </c>
    </row>
    <row r="605" spans="1:9" s="82" customFormat="1" x14ac:dyDescent="0.2">
      <c r="A605" s="82" t="s">
        <v>1574</v>
      </c>
      <c r="B605" s="82" t="s">
        <v>5114</v>
      </c>
      <c r="C605" s="82" t="s">
        <v>5115</v>
      </c>
      <c r="D605" s="82" t="s">
        <v>5116</v>
      </c>
      <c r="E605" s="82" t="s">
        <v>1577</v>
      </c>
      <c r="F605" s="82" t="s">
        <v>1575</v>
      </c>
      <c r="G605" s="82" t="s">
        <v>1576</v>
      </c>
      <c r="H605" s="82" t="s">
        <v>1573</v>
      </c>
      <c r="I605" s="82" t="s">
        <v>1577</v>
      </c>
    </row>
    <row r="606" spans="1:9" s="82" customFormat="1" x14ac:dyDescent="0.2">
      <c r="A606" s="82" t="s">
        <v>1578</v>
      </c>
      <c r="B606" s="82" t="s">
        <v>1579</v>
      </c>
      <c r="C606" s="82" t="s">
        <v>1580</v>
      </c>
      <c r="D606" s="82" t="s">
        <v>1581</v>
      </c>
      <c r="E606" s="82" t="s">
        <v>1582</v>
      </c>
      <c r="F606" s="82" t="s">
        <v>1579</v>
      </c>
      <c r="G606" s="82" t="s">
        <v>1580</v>
      </c>
      <c r="H606" s="82" t="s">
        <v>1581</v>
      </c>
      <c r="I606" s="82" t="s">
        <v>1582</v>
      </c>
    </row>
    <row r="607" spans="1:9" s="82" customFormat="1" x14ac:dyDescent="0.2">
      <c r="A607" s="82" t="s">
        <v>1583</v>
      </c>
      <c r="B607" s="82" t="s">
        <v>1584</v>
      </c>
      <c r="C607" s="82" t="s">
        <v>1585</v>
      </c>
      <c r="D607" s="82" t="s">
        <v>1586</v>
      </c>
      <c r="E607" s="82" t="s">
        <v>1587</v>
      </c>
      <c r="F607" s="82" t="s">
        <v>1584</v>
      </c>
      <c r="G607" s="82" t="s">
        <v>1585</v>
      </c>
      <c r="H607" s="82" t="s">
        <v>1586</v>
      </c>
      <c r="I607" s="82" t="s">
        <v>1587</v>
      </c>
    </row>
    <row r="608" spans="1:9" s="82" customFormat="1" x14ac:dyDescent="0.2">
      <c r="A608" s="82" t="s">
        <v>1588</v>
      </c>
      <c r="B608" s="82" t="s">
        <v>1589</v>
      </c>
      <c r="C608" s="82" t="s">
        <v>1590</v>
      </c>
      <c r="D608" s="82" t="s">
        <v>1591</v>
      </c>
      <c r="E608" s="82" t="s">
        <v>1592</v>
      </c>
      <c r="F608" s="82" t="s">
        <v>1589</v>
      </c>
      <c r="G608" s="82" t="s">
        <v>1590</v>
      </c>
      <c r="H608" s="82" t="s">
        <v>1591</v>
      </c>
      <c r="I608" s="82" t="s">
        <v>1592</v>
      </c>
    </row>
    <row r="609" spans="1:14" s="82" customFormat="1" x14ac:dyDescent="0.2">
      <c r="A609" s="82" t="s">
        <v>4210</v>
      </c>
      <c r="B609" s="82" t="s">
        <v>4211</v>
      </c>
      <c r="C609" s="82" t="s">
        <v>4212</v>
      </c>
      <c r="D609" s="82" t="s">
        <v>4213</v>
      </c>
      <c r="E609" s="82" t="s">
        <v>4214</v>
      </c>
      <c r="F609" s="82" t="s">
        <v>4211</v>
      </c>
      <c r="G609" s="82" t="s">
        <v>4212</v>
      </c>
      <c r="H609" s="82" t="s">
        <v>4213</v>
      </c>
      <c r="I609" s="82" t="s">
        <v>4214</v>
      </c>
    </row>
    <row r="610" spans="1:14" s="82" customFormat="1" x14ac:dyDescent="0.2">
      <c r="A610" s="82" t="s">
        <v>4215</v>
      </c>
      <c r="B610" s="82" t="s">
        <v>4216</v>
      </c>
      <c r="C610" s="82" t="s">
        <v>4217</v>
      </c>
      <c r="D610" s="82" t="s">
        <v>4218</v>
      </c>
      <c r="E610" s="82" t="s">
        <v>4219</v>
      </c>
      <c r="F610" s="82" t="s">
        <v>4216</v>
      </c>
      <c r="G610" s="82" t="s">
        <v>4217</v>
      </c>
      <c r="H610" s="82" t="s">
        <v>4218</v>
      </c>
      <c r="I610" s="82" t="s">
        <v>4219</v>
      </c>
    </row>
    <row r="611" spans="1:14" s="82" customFormat="1" x14ac:dyDescent="0.2">
      <c r="A611" s="82" t="s">
        <v>4220</v>
      </c>
      <c r="B611" s="82" t="s">
        <v>4221</v>
      </c>
      <c r="C611" s="82" t="s">
        <v>4222</v>
      </c>
      <c r="D611" s="82" t="s">
        <v>4223</v>
      </c>
      <c r="E611" s="82" t="s">
        <v>4224</v>
      </c>
      <c r="F611" s="82" t="s">
        <v>4221</v>
      </c>
      <c r="G611" s="82" t="s">
        <v>4222</v>
      </c>
      <c r="H611" s="82" t="s">
        <v>4223</v>
      </c>
      <c r="I611" s="82" t="s">
        <v>4224</v>
      </c>
    </row>
    <row r="612" spans="1:14" s="82" customFormat="1" x14ac:dyDescent="0.2">
      <c r="A612" s="82" t="s">
        <v>4225</v>
      </c>
      <c r="B612" s="82" t="s">
        <v>4226</v>
      </c>
      <c r="C612" s="82" t="s">
        <v>4227</v>
      </c>
      <c r="D612" s="82" t="s">
        <v>4228</v>
      </c>
      <c r="E612" s="82" t="s">
        <v>4229</v>
      </c>
      <c r="F612" s="82" t="s">
        <v>4226</v>
      </c>
      <c r="G612" s="82" t="s">
        <v>4227</v>
      </c>
      <c r="H612" s="82" t="s">
        <v>4228</v>
      </c>
      <c r="I612" s="82" t="s">
        <v>4229</v>
      </c>
    </row>
    <row r="613" spans="1:14" s="82" customFormat="1" x14ac:dyDescent="0.2">
      <c r="A613" s="82" t="s">
        <v>1593</v>
      </c>
      <c r="B613" s="82" t="s">
        <v>5117</v>
      </c>
      <c r="C613" s="82" t="s">
        <v>5118</v>
      </c>
      <c r="D613" s="82" t="s">
        <v>1596</v>
      </c>
      <c r="E613" s="82" t="s">
        <v>1597</v>
      </c>
      <c r="F613" s="82" t="s">
        <v>1594</v>
      </c>
      <c r="G613" s="82" t="s">
        <v>1595</v>
      </c>
      <c r="H613" s="82" t="s">
        <v>1596</v>
      </c>
      <c r="I613" s="82" t="s">
        <v>1597</v>
      </c>
    </row>
    <row r="614" spans="1:14" s="82" customFormat="1" x14ac:dyDescent="0.2">
      <c r="A614" s="82" t="s">
        <v>1598</v>
      </c>
      <c r="B614" s="82" t="s">
        <v>5119</v>
      </c>
      <c r="C614" s="82" t="s">
        <v>1600</v>
      </c>
      <c r="D614" s="82" t="s">
        <v>1601</v>
      </c>
      <c r="E614" s="82" t="s">
        <v>1602</v>
      </c>
      <c r="F614" s="82" t="s">
        <v>1599</v>
      </c>
      <c r="G614" s="82" t="s">
        <v>1600</v>
      </c>
      <c r="H614" s="82" t="s">
        <v>1601</v>
      </c>
      <c r="I614" s="82" t="s">
        <v>1602</v>
      </c>
    </row>
    <row r="615" spans="1:14" s="82" customFormat="1" x14ac:dyDescent="0.2">
      <c r="A615" s="82" t="s">
        <v>1603</v>
      </c>
      <c r="B615" s="82" t="s">
        <v>1604</v>
      </c>
      <c r="C615" s="82" t="s">
        <v>1605</v>
      </c>
      <c r="D615" s="82" t="s">
        <v>1606</v>
      </c>
      <c r="E615" s="82" t="s">
        <v>1607</v>
      </c>
      <c r="F615" s="82" t="s">
        <v>1604</v>
      </c>
      <c r="G615" s="82" t="s">
        <v>1605</v>
      </c>
      <c r="H615" s="82" t="s">
        <v>1606</v>
      </c>
      <c r="I615" s="82" t="s">
        <v>1607</v>
      </c>
    </row>
    <row r="616" spans="1:14" s="82" customFormat="1" x14ac:dyDescent="0.2">
      <c r="A616" s="82" t="s">
        <v>1608</v>
      </c>
      <c r="B616" s="82" t="s">
        <v>1609</v>
      </c>
      <c r="C616" s="82" t="s">
        <v>1610</v>
      </c>
      <c r="D616" s="82" t="s">
        <v>1611</v>
      </c>
      <c r="E616" s="82" t="s">
        <v>1612</v>
      </c>
      <c r="F616" s="82" t="s">
        <v>1609</v>
      </c>
      <c r="G616" s="82" t="s">
        <v>1615</v>
      </c>
      <c r="H616" s="82" t="s">
        <v>1611</v>
      </c>
      <c r="I616" s="82" t="s">
        <v>1612</v>
      </c>
    </row>
    <row r="617" spans="1:14" s="82" customFormat="1" x14ac:dyDescent="0.2">
      <c r="A617" s="82" t="s">
        <v>1613</v>
      </c>
      <c r="B617" s="82" t="s">
        <v>1614</v>
      </c>
      <c r="C617" s="82" t="s">
        <v>1615</v>
      </c>
      <c r="D617" s="82" t="s">
        <v>1616</v>
      </c>
      <c r="E617" s="82" t="s">
        <v>1617</v>
      </c>
      <c r="F617" s="82" t="s">
        <v>1614</v>
      </c>
      <c r="G617" s="82" t="s">
        <v>1615</v>
      </c>
      <c r="H617" s="113" t="s">
        <v>1616</v>
      </c>
      <c r="I617" s="82" t="s">
        <v>1617</v>
      </c>
    </row>
    <row r="618" spans="1:14" s="82" customFormat="1" x14ac:dyDescent="0.2">
      <c r="A618" s="82" t="s">
        <v>1618</v>
      </c>
      <c r="B618" s="82" t="s">
        <v>1619</v>
      </c>
      <c r="C618" s="82" t="s">
        <v>1620</v>
      </c>
      <c r="D618" s="82" t="s">
        <v>1621</v>
      </c>
      <c r="E618" s="82" t="s">
        <v>1622</v>
      </c>
      <c r="F618" s="82" t="s">
        <v>1619</v>
      </c>
      <c r="G618" s="82" t="s">
        <v>1620</v>
      </c>
      <c r="H618" s="113" t="s">
        <v>1621</v>
      </c>
      <c r="I618" s="82" t="s">
        <v>1622</v>
      </c>
    </row>
    <row r="619" spans="1:14" s="82" customFormat="1" x14ac:dyDescent="0.2"/>
    <row r="620" spans="1:14" s="103" customFormat="1" x14ac:dyDescent="0.2">
      <c r="A620" s="107" t="s">
        <v>1623</v>
      </c>
      <c r="B620" s="102" t="s">
        <v>30</v>
      </c>
      <c r="C620" s="104" t="s">
        <v>30</v>
      </c>
      <c r="D620" s="104" t="s">
        <v>31</v>
      </c>
      <c r="E620" s="104" t="s">
        <v>30</v>
      </c>
      <c r="F620" s="104" t="s">
        <v>30</v>
      </c>
      <c r="G620" s="102" t="s">
        <v>30</v>
      </c>
      <c r="H620" s="102" t="s">
        <v>31</v>
      </c>
      <c r="I620" s="102" t="s">
        <v>30</v>
      </c>
      <c r="J620" s="102"/>
      <c r="N620" s="102"/>
    </row>
    <row r="621" spans="1:14" s="103" customFormat="1" x14ac:dyDescent="0.2">
      <c r="A621" s="107" t="s">
        <v>1624</v>
      </c>
      <c r="B621" s="102" t="s">
        <v>33</v>
      </c>
      <c r="C621" s="102" t="s">
        <v>34</v>
      </c>
      <c r="D621" s="102" t="s">
        <v>35</v>
      </c>
      <c r="E621" s="102" t="s">
        <v>36</v>
      </c>
      <c r="F621" s="103" t="s">
        <v>5099</v>
      </c>
      <c r="G621" s="103" t="s">
        <v>5100</v>
      </c>
      <c r="H621" s="103" t="s">
        <v>5101</v>
      </c>
      <c r="I621" s="102" t="s">
        <v>36</v>
      </c>
      <c r="J621" s="102"/>
      <c r="N621" s="102"/>
    </row>
    <row r="622" spans="1:14" s="103" customFormat="1" x14ac:dyDescent="0.2">
      <c r="A622" s="104" t="s">
        <v>1625</v>
      </c>
      <c r="B622" s="104" t="s">
        <v>38</v>
      </c>
      <c r="C622" s="104" t="s">
        <v>39</v>
      </c>
      <c r="D622" s="104" t="s">
        <v>40</v>
      </c>
      <c r="E622" s="104" t="s">
        <v>41</v>
      </c>
      <c r="F622" s="104" t="s">
        <v>38</v>
      </c>
      <c r="G622" s="104" t="s">
        <v>39</v>
      </c>
      <c r="H622" s="104" t="s">
        <v>40</v>
      </c>
      <c r="I622" s="104" t="s">
        <v>41</v>
      </c>
      <c r="J622" s="102"/>
      <c r="N622" s="102"/>
    </row>
    <row r="623" spans="1:14" s="103" customFormat="1" x14ac:dyDescent="0.2">
      <c r="A623" s="104" t="s">
        <v>1626</v>
      </c>
      <c r="B623" s="104" t="s">
        <v>43</v>
      </c>
      <c r="C623" s="104" t="s">
        <v>44</v>
      </c>
      <c r="D623" s="104" t="s">
        <v>45</v>
      </c>
      <c r="E623" s="104" t="s">
        <v>46</v>
      </c>
      <c r="F623" s="104" t="s">
        <v>43</v>
      </c>
      <c r="G623" s="104" t="s">
        <v>44</v>
      </c>
      <c r="H623" s="104" t="s">
        <v>45</v>
      </c>
      <c r="I623" s="104" t="s">
        <v>46</v>
      </c>
      <c r="J623" s="102"/>
      <c r="N623" s="102"/>
    </row>
    <row r="624" spans="1:14" s="103" customFormat="1" x14ac:dyDescent="0.2">
      <c r="A624" s="104" t="s">
        <v>1627</v>
      </c>
      <c r="B624" s="104" t="s">
        <v>48</v>
      </c>
      <c r="C624" s="104" t="s">
        <v>49</v>
      </c>
      <c r="D624" s="104" t="s">
        <v>50</v>
      </c>
      <c r="E624" s="104" t="s">
        <v>51</v>
      </c>
      <c r="F624" s="104" t="s">
        <v>48</v>
      </c>
      <c r="G624" s="104" t="s">
        <v>3457</v>
      </c>
      <c r="H624" s="104" t="s">
        <v>50</v>
      </c>
      <c r="I624" s="104" t="s">
        <v>51</v>
      </c>
      <c r="J624" s="102"/>
      <c r="N624" s="102"/>
    </row>
    <row r="625" spans="1:14" s="122" customFormat="1" x14ac:dyDescent="0.2">
      <c r="A625" s="122" t="s">
        <v>5505</v>
      </c>
      <c r="B625" s="122" t="s">
        <v>53</v>
      </c>
      <c r="C625" s="122" t="s">
        <v>54</v>
      </c>
      <c r="D625" s="122" t="s">
        <v>55</v>
      </c>
      <c r="E625" s="122" t="s">
        <v>56</v>
      </c>
      <c r="F625" s="122" t="s">
        <v>3458</v>
      </c>
      <c r="G625" s="122" t="s">
        <v>3459</v>
      </c>
      <c r="H625" s="122" t="s">
        <v>3460</v>
      </c>
      <c r="I625" s="122" t="s">
        <v>3461</v>
      </c>
    </row>
    <row r="626" spans="1:14" s="122" customFormat="1" x14ac:dyDescent="0.2">
      <c r="A626" s="124" t="s">
        <v>5506</v>
      </c>
      <c r="B626" s="124" t="s">
        <v>4230</v>
      </c>
      <c r="C626" s="124" t="s">
        <v>4231</v>
      </c>
      <c r="D626" s="124" t="s">
        <v>4232</v>
      </c>
      <c r="E626" s="124" t="s">
        <v>4233</v>
      </c>
      <c r="F626" s="124" t="s">
        <v>3458</v>
      </c>
      <c r="G626" s="124" t="s">
        <v>3652</v>
      </c>
      <c r="H626" s="124" t="s">
        <v>3653</v>
      </c>
      <c r="I626" s="124" t="s">
        <v>3461</v>
      </c>
      <c r="J626" s="125"/>
      <c r="N626" s="125"/>
    </row>
    <row r="627" spans="1:14" s="122" customFormat="1" x14ac:dyDescent="0.2">
      <c r="A627" s="124" t="s">
        <v>5507</v>
      </c>
      <c r="B627" s="124" t="s">
        <v>4234</v>
      </c>
      <c r="C627" s="124" t="s">
        <v>4235</v>
      </c>
      <c r="D627" s="124" t="s">
        <v>4236</v>
      </c>
      <c r="E627" s="124" t="s">
        <v>4237</v>
      </c>
      <c r="F627" s="124" t="s">
        <v>4234</v>
      </c>
      <c r="G627" s="124" t="s">
        <v>4235</v>
      </c>
      <c r="H627" s="124" t="s">
        <v>4236</v>
      </c>
      <c r="I627" s="124" t="s">
        <v>4237</v>
      </c>
      <c r="J627" s="125"/>
      <c r="N627" s="125"/>
    </row>
    <row r="628" spans="1:14" s="113" customFormat="1" x14ac:dyDescent="0.2">
      <c r="A628" s="107" t="s">
        <v>1628</v>
      </c>
      <c r="B628" s="107" t="s">
        <v>5508</v>
      </c>
      <c r="C628" s="107" t="s">
        <v>5509</v>
      </c>
      <c r="D628" s="107" t="s">
        <v>5510</v>
      </c>
      <c r="E628" s="107" t="s">
        <v>5511</v>
      </c>
      <c r="F628" s="107" t="s">
        <v>5508</v>
      </c>
      <c r="G628" s="107" t="s">
        <v>5509</v>
      </c>
      <c r="H628" s="107" t="s">
        <v>5510</v>
      </c>
      <c r="I628" s="107" t="s">
        <v>5511</v>
      </c>
      <c r="J628" s="126"/>
      <c r="N628" s="126"/>
    </row>
    <row r="629" spans="1:14" s="103" customFormat="1" x14ac:dyDescent="0.2">
      <c r="A629" s="107" t="s">
        <v>1633</v>
      </c>
      <c r="B629" s="104" t="s">
        <v>4238</v>
      </c>
      <c r="C629" s="104" t="s">
        <v>4239</v>
      </c>
      <c r="D629" s="104" t="s">
        <v>4238</v>
      </c>
      <c r="E629" s="104" t="s">
        <v>4240</v>
      </c>
      <c r="F629" s="104" t="s">
        <v>4238</v>
      </c>
      <c r="G629" s="104" t="s">
        <v>4239</v>
      </c>
      <c r="H629" s="104" t="s">
        <v>4238</v>
      </c>
      <c r="I629" s="104" t="s">
        <v>4240</v>
      </c>
      <c r="J629" s="102"/>
      <c r="N629" s="102"/>
    </row>
    <row r="630" spans="1:14" s="103" customFormat="1" x14ac:dyDescent="0.2">
      <c r="A630" s="107" t="s">
        <v>3598</v>
      </c>
      <c r="B630" s="104" t="s">
        <v>4241</v>
      </c>
      <c r="C630" s="104" t="s">
        <v>4242</v>
      </c>
      <c r="D630" s="104" t="s">
        <v>4243</v>
      </c>
      <c r="E630" s="104" t="s">
        <v>4244</v>
      </c>
      <c r="F630" s="104" t="s">
        <v>4241</v>
      </c>
      <c r="G630" s="104" t="s">
        <v>4242</v>
      </c>
      <c r="H630" s="104" t="s">
        <v>4243</v>
      </c>
      <c r="I630" s="104" t="s">
        <v>4244</v>
      </c>
      <c r="J630" s="102"/>
      <c r="N630" s="102"/>
    </row>
    <row r="631" spans="1:14" s="103" customFormat="1" x14ac:dyDescent="0.2">
      <c r="A631" s="107" t="s">
        <v>3599</v>
      </c>
      <c r="B631" s="104" t="s">
        <v>4245</v>
      </c>
      <c r="C631" s="104" t="s">
        <v>4246</v>
      </c>
      <c r="D631" s="104" t="s">
        <v>4247</v>
      </c>
      <c r="E631" s="104" t="s">
        <v>4248</v>
      </c>
      <c r="F631" s="104" t="s">
        <v>4245</v>
      </c>
      <c r="G631" s="104" t="s">
        <v>4246</v>
      </c>
      <c r="H631" s="104" t="s">
        <v>4247</v>
      </c>
      <c r="I631" s="104" t="s">
        <v>4248</v>
      </c>
      <c r="J631" s="102"/>
      <c r="N631" s="102"/>
    </row>
    <row r="632" spans="1:14" s="103" customFormat="1" x14ac:dyDescent="0.2">
      <c r="A632" s="107" t="s">
        <v>5512</v>
      </c>
      <c r="B632" s="104" t="s">
        <v>1629</v>
      </c>
      <c r="C632" s="104" t="s">
        <v>1630</v>
      </c>
      <c r="D632" s="104" t="s">
        <v>1631</v>
      </c>
      <c r="E632" s="104" t="s">
        <v>1632</v>
      </c>
      <c r="F632" s="104" t="s">
        <v>1629</v>
      </c>
      <c r="G632" s="104" t="s">
        <v>1630</v>
      </c>
      <c r="H632" s="104" t="s">
        <v>1631</v>
      </c>
      <c r="I632" s="104" t="s">
        <v>1632</v>
      </c>
      <c r="J632" s="102"/>
      <c r="N632" s="102"/>
    </row>
    <row r="633" spans="1:14" s="103" customFormat="1" x14ac:dyDescent="0.2">
      <c r="A633" s="107" t="s">
        <v>5513</v>
      </c>
      <c r="B633" s="104" t="s">
        <v>4249</v>
      </c>
      <c r="C633" s="104" t="s">
        <v>4250</v>
      </c>
      <c r="D633" s="104" t="s">
        <v>4251</v>
      </c>
      <c r="E633" s="104" t="s">
        <v>4252</v>
      </c>
      <c r="F633" s="104" t="s">
        <v>4249</v>
      </c>
      <c r="G633" s="104" t="s">
        <v>4250</v>
      </c>
      <c r="H633" s="104" t="s">
        <v>4251</v>
      </c>
      <c r="I633" s="104" t="s">
        <v>4252</v>
      </c>
      <c r="J633" s="102"/>
      <c r="N633" s="102"/>
    </row>
    <row r="634" spans="1:14" s="103" customFormat="1" x14ac:dyDescent="0.2">
      <c r="A634" s="107" t="s">
        <v>5514</v>
      </c>
      <c r="B634" s="104" t="s">
        <v>4253</v>
      </c>
      <c r="C634" s="104" t="s">
        <v>4254</v>
      </c>
      <c r="D634" s="104" t="s">
        <v>4255</v>
      </c>
      <c r="E634" s="104" t="s">
        <v>4256</v>
      </c>
      <c r="F634" s="104" t="s">
        <v>4253</v>
      </c>
      <c r="G634" s="104" t="s">
        <v>4254</v>
      </c>
      <c r="H634" s="104" t="s">
        <v>4255</v>
      </c>
      <c r="I634" s="104" t="s">
        <v>4256</v>
      </c>
      <c r="J634" s="102"/>
      <c r="N634" s="102"/>
    </row>
    <row r="635" spans="1:14" s="122" customFormat="1" x14ac:dyDescent="0.2">
      <c r="A635" s="124" t="s">
        <v>5515</v>
      </c>
      <c r="B635" s="124" t="s">
        <v>4257</v>
      </c>
      <c r="C635" s="124" t="s">
        <v>4258</v>
      </c>
      <c r="D635" s="124" t="s">
        <v>4259</v>
      </c>
      <c r="E635" s="124" t="s">
        <v>4260</v>
      </c>
      <c r="F635" s="124" t="s">
        <v>4257</v>
      </c>
      <c r="G635" s="124" t="s">
        <v>4258</v>
      </c>
      <c r="H635" s="124" t="s">
        <v>4259</v>
      </c>
      <c r="I635" s="124" t="s">
        <v>4260</v>
      </c>
      <c r="J635" s="125"/>
      <c r="N635" s="125"/>
    </row>
    <row r="636" spans="1:14" s="103" customFormat="1" x14ac:dyDescent="0.2">
      <c r="A636" s="107" t="s">
        <v>5516</v>
      </c>
      <c r="B636" s="104" t="s">
        <v>4261</v>
      </c>
      <c r="C636" s="104" t="s">
        <v>4262</v>
      </c>
      <c r="D636" s="104" t="s">
        <v>4263</v>
      </c>
      <c r="E636" s="104" t="s">
        <v>4264</v>
      </c>
      <c r="F636" s="104" t="s">
        <v>4265</v>
      </c>
      <c r="G636" s="104" t="s">
        <v>4266</v>
      </c>
      <c r="H636" s="104" t="s">
        <v>4267</v>
      </c>
      <c r="I636" s="104" t="s">
        <v>4268</v>
      </c>
      <c r="J636" s="102"/>
      <c r="N636" s="102"/>
    </row>
    <row r="637" spans="1:14" s="103" customFormat="1" x14ac:dyDescent="0.2">
      <c r="A637" s="107" t="s">
        <v>5517</v>
      </c>
      <c r="B637" s="104" t="s">
        <v>4269</v>
      </c>
      <c r="C637" s="104" t="s">
        <v>4270</v>
      </c>
      <c r="D637" s="104" t="s">
        <v>4271</v>
      </c>
      <c r="E637" s="104" t="s">
        <v>4272</v>
      </c>
      <c r="F637" s="104" t="s">
        <v>4269</v>
      </c>
      <c r="G637" s="104" t="s">
        <v>4270</v>
      </c>
      <c r="H637" s="104" t="s">
        <v>4271</v>
      </c>
      <c r="I637" s="104" t="s">
        <v>4272</v>
      </c>
      <c r="J637" s="102"/>
      <c r="N637" s="102"/>
    </row>
    <row r="638" spans="1:14" s="103" customFormat="1" x14ac:dyDescent="0.2">
      <c r="A638" s="104" t="s">
        <v>1634</v>
      </c>
      <c r="B638" s="104" t="s">
        <v>4273</v>
      </c>
      <c r="C638" s="104" t="s">
        <v>4274</v>
      </c>
      <c r="D638" s="104" t="s">
        <v>4275</v>
      </c>
      <c r="E638" s="104" t="s">
        <v>4276</v>
      </c>
      <c r="F638" s="104" t="s">
        <v>4273</v>
      </c>
      <c r="G638" s="104" t="s">
        <v>4274</v>
      </c>
      <c r="H638" s="104" t="s">
        <v>4275</v>
      </c>
      <c r="I638" s="104" t="s">
        <v>4276</v>
      </c>
      <c r="J638" s="102"/>
      <c r="N638" s="102"/>
    </row>
    <row r="639" spans="1:14" s="103" customFormat="1" x14ac:dyDescent="0.2">
      <c r="A639" s="104" t="s">
        <v>1635</v>
      </c>
      <c r="B639" s="104" t="s">
        <v>4277</v>
      </c>
      <c r="C639" s="104" t="s">
        <v>4278</v>
      </c>
      <c r="D639" s="104" t="s">
        <v>4279</v>
      </c>
      <c r="E639" s="104" t="s">
        <v>4280</v>
      </c>
      <c r="F639" s="104" t="s">
        <v>4277</v>
      </c>
      <c r="G639" s="104" t="s">
        <v>4278</v>
      </c>
      <c r="H639" s="104" t="s">
        <v>4279</v>
      </c>
      <c r="I639" s="104" t="s">
        <v>4280</v>
      </c>
      <c r="J639" s="102"/>
      <c r="N639" s="102"/>
    </row>
    <row r="640" spans="1:14" s="103" customFormat="1" x14ac:dyDescent="0.2">
      <c r="A640" s="104" t="s">
        <v>4281</v>
      </c>
      <c r="B640" s="104" t="s">
        <v>4282</v>
      </c>
      <c r="C640" s="103" t="s">
        <v>4283</v>
      </c>
      <c r="D640" s="103" t="s">
        <v>4284</v>
      </c>
      <c r="E640" s="102" t="s">
        <v>4285</v>
      </c>
      <c r="F640" s="104" t="s">
        <v>4282</v>
      </c>
      <c r="G640" s="103" t="s">
        <v>4283</v>
      </c>
      <c r="H640" s="103" t="s">
        <v>4284</v>
      </c>
      <c r="I640" s="102" t="s">
        <v>4285</v>
      </c>
      <c r="J640" s="102"/>
      <c r="N640" s="102"/>
    </row>
    <row r="641" spans="1:14" s="122" customFormat="1" x14ac:dyDescent="0.2">
      <c r="A641" s="124" t="s">
        <v>5518</v>
      </c>
      <c r="B641" s="124" t="s">
        <v>4287</v>
      </c>
      <c r="C641" s="124" t="s">
        <v>4288</v>
      </c>
      <c r="D641" s="124" t="s">
        <v>4287</v>
      </c>
      <c r="E641" s="124" t="s">
        <v>4287</v>
      </c>
      <c r="F641" s="124" t="s">
        <v>4287</v>
      </c>
      <c r="G641" s="124" t="s">
        <v>4288</v>
      </c>
      <c r="H641" s="124" t="s">
        <v>4287</v>
      </c>
      <c r="I641" s="124" t="s">
        <v>4287</v>
      </c>
      <c r="J641" s="125"/>
      <c r="N641" s="125"/>
    </row>
    <row r="642" spans="1:14" s="113" customFormat="1" x14ac:dyDescent="0.2">
      <c r="A642" s="107" t="s">
        <v>4286</v>
      </c>
      <c r="B642" s="107" t="s">
        <v>5519</v>
      </c>
      <c r="C642" s="107" t="s">
        <v>5520</v>
      </c>
      <c r="D642" s="107" t="s">
        <v>5521</v>
      </c>
      <c r="E642" s="107" t="s">
        <v>5522</v>
      </c>
      <c r="F642" s="107" t="s">
        <v>5519</v>
      </c>
      <c r="G642" s="107" t="s">
        <v>5520</v>
      </c>
      <c r="H642" s="107" t="s">
        <v>5521</v>
      </c>
      <c r="I642" s="107" t="s">
        <v>5522</v>
      </c>
      <c r="J642" s="126"/>
      <c r="N642" s="126"/>
    </row>
    <row r="643" spans="1:14" s="122" customFormat="1" x14ac:dyDescent="0.2">
      <c r="A643" s="124" t="s">
        <v>5523</v>
      </c>
      <c r="B643" s="124" t="s">
        <v>1650</v>
      </c>
      <c r="C643" s="124" t="s">
        <v>1651</v>
      </c>
      <c r="D643" s="124" t="s">
        <v>1652</v>
      </c>
      <c r="E643" s="124" t="s">
        <v>1653</v>
      </c>
      <c r="F643" s="124" t="s">
        <v>1650</v>
      </c>
      <c r="G643" s="124" t="s">
        <v>1651</v>
      </c>
      <c r="H643" s="124" t="s">
        <v>1652</v>
      </c>
      <c r="I643" s="124" t="s">
        <v>1653</v>
      </c>
      <c r="J643" s="125"/>
      <c r="N643" s="125"/>
    </row>
    <row r="644" spans="1:14" s="113" customFormat="1" x14ac:dyDescent="0.2">
      <c r="A644" s="107" t="s">
        <v>4289</v>
      </c>
      <c r="B644" s="107" t="s">
        <v>5524</v>
      </c>
      <c r="C644" s="107" t="s">
        <v>5525</v>
      </c>
      <c r="D644" s="107" t="s">
        <v>5526</v>
      </c>
      <c r="E644" s="107" t="s">
        <v>5527</v>
      </c>
      <c r="F644" s="107" t="s">
        <v>5524</v>
      </c>
      <c r="G644" s="107" t="s">
        <v>5525</v>
      </c>
      <c r="H644" s="107" t="s">
        <v>5526</v>
      </c>
      <c r="I644" s="107" t="s">
        <v>5527</v>
      </c>
      <c r="J644" s="126"/>
      <c r="N644" s="126"/>
    </row>
    <row r="645" spans="1:14" s="113" customFormat="1" x14ac:dyDescent="0.2">
      <c r="A645" s="107" t="s">
        <v>5528</v>
      </c>
      <c r="B645" s="107" t="s">
        <v>1650</v>
      </c>
      <c r="C645" s="107" t="s">
        <v>5529</v>
      </c>
      <c r="D645" s="107" t="s">
        <v>5530</v>
      </c>
      <c r="E645" s="107" t="s">
        <v>5531</v>
      </c>
      <c r="F645" s="107" t="s">
        <v>1650</v>
      </c>
      <c r="G645" s="107" t="s">
        <v>5529</v>
      </c>
      <c r="H645" s="107" t="s">
        <v>5530</v>
      </c>
      <c r="I645" s="107" t="s">
        <v>5531</v>
      </c>
      <c r="J645" s="126"/>
      <c r="N645" s="126"/>
    </row>
    <row r="646" spans="1:14" s="113" customFormat="1" x14ac:dyDescent="0.2">
      <c r="A646" s="107" t="s">
        <v>5532</v>
      </c>
      <c r="B646" s="107" t="s">
        <v>4287</v>
      </c>
      <c r="C646" s="107" t="s">
        <v>5533</v>
      </c>
      <c r="D646" s="107" t="s">
        <v>4287</v>
      </c>
      <c r="E646" s="107" t="s">
        <v>4287</v>
      </c>
      <c r="F646" s="107" t="s">
        <v>4287</v>
      </c>
      <c r="G646" s="107" t="s">
        <v>5533</v>
      </c>
      <c r="H646" s="107" t="s">
        <v>4287</v>
      </c>
      <c r="I646" s="107" t="s">
        <v>4287</v>
      </c>
      <c r="J646" s="126"/>
      <c r="N646" s="126"/>
    </row>
    <row r="647" spans="1:14" s="103" customFormat="1" x14ac:dyDescent="0.2">
      <c r="A647" s="104" t="s">
        <v>4290</v>
      </c>
      <c r="B647" s="104" t="s">
        <v>4291</v>
      </c>
      <c r="C647" s="104" t="s">
        <v>4292</v>
      </c>
      <c r="D647" s="104" t="s">
        <v>4293</v>
      </c>
      <c r="E647" s="104" t="s">
        <v>4294</v>
      </c>
      <c r="F647" s="104" t="s">
        <v>4291</v>
      </c>
      <c r="G647" s="104" t="s">
        <v>4292</v>
      </c>
      <c r="H647" s="104" t="s">
        <v>4293</v>
      </c>
      <c r="I647" s="104" t="s">
        <v>4294</v>
      </c>
      <c r="J647" s="102"/>
      <c r="N647" s="102"/>
    </row>
    <row r="648" spans="1:14" s="103" customFormat="1" x14ac:dyDescent="0.2">
      <c r="A648" s="104" t="s">
        <v>4295</v>
      </c>
      <c r="B648" s="104" t="s">
        <v>4296</v>
      </c>
      <c r="C648" s="104" t="s">
        <v>4296</v>
      </c>
      <c r="D648" s="104" t="s">
        <v>4297</v>
      </c>
      <c r="E648" s="104" t="s">
        <v>4298</v>
      </c>
      <c r="F648" s="104" t="s">
        <v>4296</v>
      </c>
      <c r="G648" s="104" t="s">
        <v>4296</v>
      </c>
      <c r="H648" s="104" t="s">
        <v>4297</v>
      </c>
      <c r="I648" s="104" t="s">
        <v>4298</v>
      </c>
      <c r="J648" s="102"/>
      <c r="N648" s="102"/>
    </row>
    <row r="649" spans="1:14" s="113" customFormat="1" x14ac:dyDescent="0.2">
      <c r="A649" s="107" t="s">
        <v>5534</v>
      </c>
      <c r="B649" s="107" t="s">
        <v>5535</v>
      </c>
      <c r="C649" s="107" t="s">
        <v>5536</v>
      </c>
      <c r="D649" s="107" t="s">
        <v>5537</v>
      </c>
      <c r="E649" s="107" t="s">
        <v>5538</v>
      </c>
      <c r="F649" s="107" t="s">
        <v>5535</v>
      </c>
      <c r="G649" s="107" t="s">
        <v>5536</v>
      </c>
      <c r="H649" s="107" t="s">
        <v>5537</v>
      </c>
      <c r="I649" s="107" t="s">
        <v>5538</v>
      </c>
      <c r="J649" s="126"/>
      <c r="N649" s="126"/>
    </row>
    <row r="650" spans="1:14" s="103" customFormat="1" x14ac:dyDescent="0.2">
      <c r="A650" s="104" t="s">
        <v>4299</v>
      </c>
      <c r="B650" s="104" t="s">
        <v>4300</v>
      </c>
      <c r="C650" s="104" t="s">
        <v>4301</v>
      </c>
      <c r="D650" s="104" t="s">
        <v>4302</v>
      </c>
      <c r="E650" s="104" t="s">
        <v>4303</v>
      </c>
      <c r="F650" s="104" t="s">
        <v>4300</v>
      </c>
      <c r="G650" s="104" t="s">
        <v>4301</v>
      </c>
      <c r="H650" s="104" t="s">
        <v>4302</v>
      </c>
      <c r="I650" s="104" t="s">
        <v>4303</v>
      </c>
      <c r="J650" s="102"/>
      <c r="N650" s="102"/>
    </row>
    <row r="651" spans="1:14" s="103" customFormat="1" x14ac:dyDescent="0.2">
      <c r="A651" s="104" t="s">
        <v>3600</v>
      </c>
      <c r="B651" s="104" t="s">
        <v>1637</v>
      </c>
      <c r="C651" s="104" t="s">
        <v>1638</v>
      </c>
      <c r="D651" s="104" t="s">
        <v>1639</v>
      </c>
      <c r="E651" s="104" t="s">
        <v>1640</v>
      </c>
      <c r="F651" s="104" t="s">
        <v>1637</v>
      </c>
      <c r="G651" s="104" t="s">
        <v>1638</v>
      </c>
      <c r="H651" s="104" t="s">
        <v>1639</v>
      </c>
      <c r="I651" s="104" t="s">
        <v>1640</v>
      </c>
      <c r="J651" s="102"/>
      <c r="N651" s="102"/>
    </row>
    <row r="652" spans="1:14" s="103" customFormat="1" x14ac:dyDescent="0.2">
      <c r="A652" s="104" t="s">
        <v>1658</v>
      </c>
      <c r="B652" s="104" t="s">
        <v>4304</v>
      </c>
      <c r="C652" s="104" t="s">
        <v>4305</v>
      </c>
      <c r="D652" s="104" t="s">
        <v>4306</v>
      </c>
      <c r="E652" s="104" t="s">
        <v>4307</v>
      </c>
      <c r="F652" s="104" t="s">
        <v>4304</v>
      </c>
      <c r="G652" s="104" t="s">
        <v>4305</v>
      </c>
      <c r="H652" s="104" t="s">
        <v>4306</v>
      </c>
      <c r="I652" s="104" t="s">
        <v>4307</v>
      </c>
      <c r="J652" s="102"/>
      <c r="N652" s="102"/>
    </row>
    <row r="653" spans="1:14" s="103" customFormat="1" x14ac:dyDescent="0.2">
      <c r="A653" s="104" t="s">
        <v>4308</v>
      </c>
      <c r="B653" s="104" t="s">
        <v>4309</v>
      </c>
      <c r="C653" s="104" t="s">
        <v>4310</v>
      </c>
      <c r="D653" s="104" t="s">
        <v>4311</v>
      </c>
      <c r="E653" s="104" t="s">
        <v>4312</v>
      </c>
      <c r="F653" s="104" t="s">
        <v>4309</v>
      </c>
      <c r="G653" s="104" t="s">
        <v>4310</v>
      </c>
      <c r="H653" s="104" t="s">
        <v>4311</v>
      </c>
      <c r="I653" s="104" t="s">
        <v>4312</v>
      </c>
      <c r="J653" s="102"/>
      <c r="N653" s="102"/>
    </row>
    <row r="654" spans="1:14" s="103" customFormat="1" x14ac:dyDescent="0.2">
      <c r="A654" s="104" t="s">
        <v>4313</v>
      </c>
      <c r="B654" s="104" t="s">
        <v>1646</v>
      </c>
      <c r="C654" s="104" t="s">
        <v>1647</v>
      </c>
      <c r="D654" s="104" t="s">
        <v>1648</v>
      </c>
      <c r="E654" s="104" t="s">
        <v>1649</v>
      </c>
      <c r="F654" s="104" t="s">
        <v>1646</v>
      </c>
      <c r="G654" s="104" t="s">
        <v>1647</v>
      </c>
      <c r="H654" s="104" t="s">
        <v>1648</v>
      </c>
      <c r="I654" s="104" t="s">
        <v>1649</v>
      </c>
      <c r="J654" s="102"/>
      <c r="N654" s="102"/>
    </row>
    <row r="655" spans="1:14" s="103" customFormat="1" x14ac:dyDescent="0.2">
      <c r="A655" s="104" t="s">
        <v>4314</v>
      </c>
      <c r="B655" s="104" t="s">
        <v>4315</v>
      </c>
      <c r="C655" s="104" t="s">
        <v>4316</v>
      </c>
      <c r="D655" s="104" t="s">
        <v>4317</v>
      </c>
      <c r="E655" s="104" t="s">
        <v>4316</v>
      </c>
      <c r="F655" s="104" t="s">
        <v>4315</v>
      </c>
      <c r="G655" s="104" t="s">
        <v>4316</v>
      </c>
      <c r="H655" s="104" t="s">
        <v>4317</v>
      </c>
      <c r="I655" s="104" t="s">
        <v>4316</v>
      </c>
      <c r="J655" s="102"/>
      <c r="N655" s="102"/>
    </row>
    <row r="656" spans="1:14" s="103" customFormat="1" x14ac:dyDescent="0.2">
      <c r="A656" s="104" t="s">
        <v>4318</v>
      </c>
      <c r="B656" s="104" t="s">
        <v>1654</v>
      </c>
      <c r="C656" s="104" t="s">
        <v>1655</v>
      </c>
      <c r="D656" s="104" t="s">
        <v>1656</v>
      </c>
      <c r="E656" s="104" t="s">
        <v>1657</v>
      </c>
      <c r="F656" s="104" t="s">
        <v>1654</v>
      </c>
      <c r="G656" s="104" t="s">
        <v>1655</v>
      </c>
      <c r="H656" s="104" t="s">
        <v>1656</v>
      </c>
      <c r="I656" s="104" t="s">
        <v>1657</v>
      </c>
      <c r="J656" s="102"/>
      <c r="N656" s="102"/>
    </row>
    <row r="657" spans="1:14" s="103" customFormat="1" x14ac:dyDescent="0.2">
      <c r="A657" s="107" t="s">
        <v>5539</v>
      </c>
      <c r="B657" s="104" t="s">
        <v>1644</v>
      </c>
      <c r="C657" s="104" t="s">
        <v>1645</v>
      </c>
      <c r="D657" s="104" t="s">
        <v>1644</v>
      </c>
      <c r="E657" s="104" t="s">
        <v>1645</v>
      </c>
      <c r="F657" s="104" t="s">
        <v>1644</v>
      </c>
      <c r="G657" s="104" t="s">
        <v>1645</v>
      </c>
      <c r="H657" s="104" t="s">
        <v>1644</v>
      </c>
      <c r="I657" s="104" t="s">
        <v>1645</v>
      </c>
      <c r="J657" s="102"/>
      <c r="N657" s="102"/>
    </row>
    <row r="658" spans="1:14" s="103" customFormat="1" x14ac:dyDescent="0.2">
      <c r="A658" s="104" t="s">
        <v>4319</v>
      </c>
      <c r="B658" s="104" t="s">
        <v>4320</v>
      </c>
      <c r="C658" s="104" t="s">
        <v>4321</v>
      </c>
      <c r="D658" s="104" t="s">
        <v>4322</v>
      </c>
      <c r="E658" s="102" t="s">
        <v>4323</v>
      </c>
      <c r="F658" s="104" t="s">
        <v>4320</v>
      </c>
      <c r="G658" s="104" t="s">
        <v>4321</v>
      </c>
      <c r="H658" s="104" t="s">
        <v>4322</v>
      </c>
      <c r="I658" s="102" t="s">
        <v>4323</v>
      </c>
      <c r="J658" s="102"/>
      <c r="N658" s="102"/>
    </row>
    <row r="659" spans="1:14" s="113" customFormat="1" x14ac:dyDescent="0.2">
      <c r="A659" s="107" t="s">
        <v>5540</v>
      </c>
      <c r="B659" s="107" t="s">
        <v>5541</v>
      </c>
      <c r="C659" s="107" t="s">
        <v>5542</v>
      </c>
      <c r="D659" s="107" t="s">
        <v>5543</v>
      </c>
      <c r="E659" s="126" t="s">
        <v>5544</v>
      </c>
      <c r="F659" s="107" t="s">
        <v>5541</v>
      </c>
      <c r="G659" s="107" t="s">
        <v>5542</v>
      </c>
      <c r="H659" s="107" t="s">
        <v>5543</v>
      </c>
      <c r="I659" s="126" t="s">
        <v>5544</v>
      </c>
      <c r="J659" s="126"/>
      <c r="N659" s="126"/>
    </row>
    <row r="660" spans="1:14" s="113" customFormat="1" x14ac:dyDescent="0.2">
      <c r="A660" s="107" t="s">
        <v>5545</v>
      </c>
      <c r="B660" s="107" t="s">
        <v>5546</v>
      </c>
      <c r="C660" s="107" t="s">
        <v>5547</v>
      </c>
      <c r="D660" s="107" t="s">
        <v>5548</v>
      </c>
      <c r="E660" s="126" t="s">
        <v>5549</v>
      </c>
      <c r="F660" s="107" t="s">
        <v>5546</v>
      </c>
      <c r="G660" s="107" t="s">
        <v>5547</v>
      </c>
      <c r="H660" s="107" t="s">
        <v>5548</v>
      </c>
      <c r="I660" s="126" t="s">
        <v>5549</v>
      </c>
      <c r="J660" s="126"/>
      <c r="N660" s="126"/>
    </row>
    <row r="661" spans="1:14" s="113" customFormat="1" x14ac:dyDescent="0.2">
      <c r="A661" s="107" t="s">
        <v>5550</v>
      </c>
      <c r="B661" s="107" t="s">
        <v>5551</v>
      </c>
      <c r="C661" s="107" t="s">
        <v>5552</v>
      </c>
      <c r="D661" s="107" t="s">
        <v>5553</v>
      </c>
      <c r="E661" s="126" t="s">
        <v>5554</v>
      </c>
      <c r="F661" s="107" t="s">
        <v>5551</v>
      </c>
      <c r="G661" s="107" t="s">
        <v>5552</v>
      </c>
      <c r="H661" s="107" t="s">
        <v>5553</v>
      </c>
      <c r="I661" s="126" t="s">
        <v>5554</v>
      </c>
      <c r="J661" s="126"/>
      <c r="N661" s="126"/>
    </row>
    <row r="662" spans="1:14" s="113" customFormat="1" x14ac:dyDescent="0.2">
      <c r="A662" s="107" t="s">
        <v>5555</v>
      </c>
      <c r="B662" s="107" t="s">
        <v>5556</v>
      </c>
      <c r="C662" s="107" t="s">
        <v>5557</v>
      </c>
      <c r="D662" s="107" t="s">
        <v>5558</v>
      </c>
      <c r="E662" s="126" t="s">
        <v>5559</v>
      </c>
      <c r="F662" s="107" t="s">
        <v>5556</v>
      </c>
      <c r="G662" s="107" t="s">
        <v>5557</v>
      </c>
      <c r="H662" s="107" t="s">
        <v>5558</v>
      </c>
      <c r="I662" s="126" t="s">
        <v>5559</v>
      </c>
      <c r="J662" s="126"/>
      <c r="N662" s="126"/>
    </row>
    <row r="663" spans="1:14" s="113" customFormat="1" x14ac:dyDescent="0.2">
      <c r="A663" s="107" t="s">
        <v>4324</v>
      </c>
      <c r="B663" s="107" t="s">
        <v>5560</v>
      </c>
      <c r="C663" s="107" t="s">
        <v>5561</v>
      </c>
      <c r="D663" s="107" t="s">
        <v>5562</v>
      </c>
      <c r="E663" s="126" t="s">
        <v>5563</v>
      </c>
      <c r="F663" s="107" t="s">
        <v>5560</v>
      </c>
      <c r="G663" s="107" t="s">
        <v>5561</v>
      </c>
      <c r="H663" s="107" t="s">
        <v>5562</v>
      </c>
      <c r="I663" s="126" t="s">
        <v>5563</v>
      </c>
      <c r="J663" s="126"/>
      <c r="N663" s="126"/>
    </row>
    <row r="664" spans="1:14" s="103" customFormat="1" x14ac:dyDescent="0.2">
      <c r="A664" s="107" t="s">
        <v>5564</v>
      </c>
      <c r="B664" s="104" t="s">
        <v>83</v>
      </c>
      <c r="C664" s="104" t="s">
        <v>84</v>
      </c>
      <c r="D664" s="104" t="s">
        <v>85</v>
      </c>
      <c r="E664" s="104" t="s">
        <v>86</v>
      </c>
      <c r="F664" s="104" t="s">
        <v>83</v>
      </c>
      <c r="G664" s="104" t="s">
        <v>84</v>
      </c>
      <c r="H664" s="104" t="s">
        <v>85</v>
      </c>
      <c r="I664" s="104" t="s">
        <v>86</v>
      </c>
      <c r="J664" s="102"/>
      <c r="N664" s="102"/>
    </row>
    <row r="665" spans="1:14" s="103" customFormat="1" x14ac:dyDescent="0.2">
      <c r="A665" s="104" t="s">
        <v>4325</v>
      </c>
      <c r="B665" s="104" t="s">
        <v>4326</v>
      </c>
      <c r="C665" s="104" t="s">
        <v>4327</v>
      </c>
      <c r="D665" s="104" t="s">
        <v>4328</v>
      </c>
      <c r="E665" s="104" t="s">
        <v>4329</v>
      </c>
      <c r="F665" s="104" t="s">
        <v>4326</v>
      </c>
      <c r="G665" s="104" t="s">
        <v>4327</v>
      </c>
      <c r="H665" s="104" t="s">
        <v>4328</v>
      </c>
      <c r="I665" s="104" t="s">
        <v>4329</v>
      </c>
      <c r="J665" s="102"/>
      <c r="N665" s="102"/>
    </row>
    <row r="666" spans="1:14" s="113" customFormat="1" x14ac:dyDescent="0.2">
      <c r="A666" s="107" t="s">
        <v>4330</v>
      </c>
      <c r="B666" s="107" t="s">
        <v>5565</v>
      </c>
      <c r="C666" s="107" t="s">
        <v>5566</v>
      </c>
      <c r="D666" s="107" t="s">
        <v>5567</v>
      </c>
      <c r="E666" s="107" t="s">
        <v>5568</v>
      </c>
      <c r="F666" s="107" t="s">
        <v>5565</v>
      </c>
      <c r="G666" s="107" t="s">
        <v>5566</v>
      </c>
      <c r="H666" s="107" t="s">
        <v>5567</v>
      </c>
      <c r="I666" s="107" t="s">
        <v>5568</v>
      </c>
      <c r="J666" s="126"/>
      <c r="N666" s="126"/>
    </row>
    <row r="667" spans="1:14" s="103" customFormat="1" x14ac:dyDescent="0.2">
      <c r="A667" s="107" t="s">
        <v>5569</v>
      </c>
      <c r="B667" s="104" t="s">
        <v>78</v>
      </c>
      <c r="C667" s="104" t="s">
        <v>79</v>
      </c>
      <c r="D667" s="104" t="s">
        <v>80</v>
      </c>
      <c r="E667" s="104" t="s">
        <v>81</v>
      </c>
      <c r="F667" s="104" t="s">
        <v>78</v>
      </c>
      <c r="G667" s="104" t="s">
        <v>79</v>
      </c>
      <c r="H667" s="104" t="s">
        <v>80</v>
      </c>
      <c r="I667" s="104" t="s">
        <v>81</v>
      </c>
      <c r="J667" s="102"/>
      <c r="N667" s="102"/>
    </row>
    <row r="668" spans="1:14" s="113" customFormat="1" x14ac:dyDescent="0.2">
      <c r="A668" s="107" t="s">
        <v>5570</v>
      </c>
      <c r="B668" s="107" t="s">
        <v>5571</v>
      </c>
      <c r="C668" s="107" t="s">
        <v>5572</v>
      </c>
      <c r="D668" s="107" t="s">
        <v>5573</v>
      </c>
      <c r="E668" s="107" t="s">
        <v>5574</v>
      </c>
      <c r="F668" s="107" t="s">
        <v>5571</v>
      </c>
      <c r="G668" s="107" t="s">
        <v>5572</v>
      </c>
      <c r="H668" s="107" t="s">
        <v>5573</v>
      </c>
      <c r="I668" s="107" t="s">
        <v>5574</v>
      </c>
      <c r="J668" s="126"/>
      <c r="N668" s="126"/>
    </row>
    <row r="669" spans="1:14" s="103" customFormat="1" x14ac:dyDescent="0.2">
      <c r="A669" s="104" t="s">
        <v>4331</v>
      </c>
      <c r="B669" s="104" t="s">
        <v>1641</v>
      </c>
      <c r="C669" s="104" t="s">
        <v>1642</v>
      </c>
      <c r="D669" s="104" t="s">
        <v>3462</v>
      </c>
      <c r="E669" s="104" t="s">
        <v>1643</v>
      </c>
      <c r="F669" s="104" t="s">
        <v>1641</v>
      </c>
      <c r="G669" s="104" t="s">
        <v>1642</v>
      </c>
      <c r="H669" s="104" t="s">
        <v>3462</v>
      </c>
      <c r="I669" s="104" t="s">
        <v>1643</v>
      </c>
      <c r="J669" s="102"/>
      <c r="N669" s="102"/>
    </row>
    <row r="670" spans="1:14" s="103" customFormat="1" x14ac:dyDescent="0.2">
      <c r="A670" s="104" t="s">
        <v>1659</v>
      </c>
      <c r="B670" s="104" t="s">
        <v>1660</v>
      </c>
      <c r="C670" s="104" t="s">
        <v>1661</v>
      </c>
      <c r="D670" s="104" t="s">
        <v>1662</v>
      </c>
      <c r="E670" s="104" t="s">
        <v>1663</v>
      </c>
      <c r="F670" s="104" t="s">
        <v>1660</v>
      </c>
      <c r="G670" s="104" t="s">
        <v>1661</v>
      </c>
      <c r="H670" s="104" t="s">
        <v>1662</v>
      </c>
      <c r="I670" s="104" t="s">
        <v>1663</v>
      </c>
      <c r="J670" s="102"/>
      <c r="N670" s="102"/>
    </row>
    <row r="671" spans="1:14" s="103" customFormat="1" x14ac:dyDescent="0.2">
      <c r="A671" s="104" t="s">
        <v>4332</v>
      </c>
      <c r="B671" s="104" t="s">
        <v>4333</v>
      </c>
      <c r="C671" s="104" t="s">
        <v>5575</v>
      </c>
      <c r="D671" s="104" t="s">
        <v>4882</v>
      </c>
      <c r="E671" s="104" t="s">
        <v>4883</v>
      </c>
      <c r="F671" s="104" t="s">
        <v>4333</v>
      </c>
      <c r="G671" s="104" t="s">
        <v>5575</v>
      </c>
      <c r="H671" s="104" t="s">
        <v>4882</v>
      </c>
      <c r="I671" s="104" t="s">
        <v>4883</v>
      </c>
      <c r="J671" s="102"/>
      <c r="N671" s="102"/>
    </row>
    <row r="672" spans="1:14" s="103" customFormat="1" x14ac:dyDescent="0.2">
      <c r="A672" s="104" t="s">
        <v>4334</v>
      </c>
      <c r="B672" s="104" t="s">
        <v>4335</v>
      </c>
      <c r="C672" s="104" t="s">
        <v>5576</v>
      </c>
      <c r="D672" s="104" t="s">
        <v>5577</v>
      </c>
      <c r="E672" s="104" t="s">
        <v>5578</v>
      </c>
      <c r="F672" s="104" t="s">
        <v>4335</v>
      </c>
      <c r="G672" s="104" t="s">
        <v>5576</v>
      </c>
      <c r="H672" s="104" t="s">
        <v>4882</v>
      </c>
      <c r="I672" s="104" t="s">
        <v>4883</v>
      </c>
      <c r="J672" s="102"/>
      <c r="N672" s="102"/>
    </row>
    <row r="673" spans="1:14" s="103" customFormat="1" x14ac:dyDescent="0.2">
      <c r="A673" s="104" t="s">
        <v>1664</v>
      </c>
      <c r="B673" s="104" t="s">
        <v>88</v>
      </c>
      <c r="C673" s="104" t="s">
        <v>89</v>
      </c>
      <c r="D673" s="104" t="s">
        <v>90</v>
      </c>
      <c r="E673" s="104" t="s">
        <v>91</v>
      </c>
      <c r="F673" s="104" t="s">
        <v>88</v>
      </c>
      <c r="G673" s="104" t="s">
        <v>89</v>
      </c>
      <c r="H673" s="104" t="s">
        <v>90</v>
      </c>
      <c r="I673" s="104" t="s">
        <v>91</v>
      </c>
      <c r="J673" s="102"/>
      <c r="N673" s="102"/>
    </row>
    <row r="674" spans="1:14" s="103" customFormat="1" x14ac:dyDescent="0.2">
      <c r="A674" s="104" t="s">
        <v>1665</v>
      </c>
      <c r="B674" s="104" t="s">
        <v>98</v>
      </c>
      <c r="C674" s="104" t="s">
        <v>99</v>
      </c>
      <c r="D674" s="104" t="s">
        <v>100</v>
      </c>
      <c r="E674" s="104" t="s">
        <v>101</v>
      </c>
      <c r="F674" s="104" t="s">
        <v>98</v>
      </c>
      <c r="G674" s="104" t="s">
        <v>99</v>
      </c>
      <c r="H674" s="104" t="s">
        <v>100</v>
      </c>
      <c r="I674" s="104" t="s">
        <v>101</v>
      </c>
      <c r="J674" s="102"/>
      <c r="N674" s="102"/>
    </row>
    <row r="675" spans="1:14" s="103" customFormat="1" x14ac:dyDescent="0.2">
      <c r="A675" s="104" t="s">
        <v>1666</v>
      </c>
      <c r="B675" s="104" t="s">
        <v>4336</v>
      </c>
      <c r="C675" s="104" t="s">
        <v>4337</v>
      </c>
      <c r="D675" s="104" t="s">
        <v>4338</v>
      </c>
      <c r="E675" s="104" t="s">
        <v>4339</v>
      </c>
      <c r="F675" s="104" t="s">
        <v>4336</v>
      </c>
      <c r="G675" s="104" t="s">
        <v>4337</v>
      </c>
      <c r="H675" s="104" t="s">
        <v>4338</v>
      </c>
      <c r="I675" s="104" t="s">
        <v>4339</v>
      </c>
      <c r="J675" s="102"/>
      <c r="N675" s="102"/>
    </row>
    <row r="676" spans="1:14" s="103" customFormat="1" x14ac:dyDescent="0.2">
      <c r="A676" s="104" t="s">
        <v>4340</v>
      </c>
      <c r="B676" s="104" t="s">
        <v>4341</v>
      </c>
      <c r="C676" s="104" t="s">
        <v>4342</v>
      </c>
      <c r="D676" s="104" t="s">
        <v>4343</v>
      </c>
      <c r="E676" s="104" t="s">
        <v>4344</v>
      </c>
      <c r="F676" s="104" t="s">
        <v>4341</v>
      </c>
      <c r="G676" s="104" t="s">
        <v>4342</v>
      </c>
      <c r="H676" s="104" t="s">
        <v>4343</v>
      </c>
      <c r="I676" s="104" t="s">
        <v>4344</v>
      </c>
      <c r="J676" s="102"/>
      <c r="N676" s="102"/>
    </row>
    <row r="677" spans="1:14" s="103" customFormat="1" x14ac:dyDescent="0.2">
      <c r="A677" s="104" t="s">
        <v>1667</v>
      </c>
      <c r="B677" s="104" t="s">
        <v>103</v>
      </c>
      <c r="C677" s="104" t="s">
        <v>104</v>
      </c>
      <c r="D677" s="104" t="s">
        <v>105</v>
      </c>
      <c r="E677" s="104" t="s">
        <v>106</v>
      </c>
      <c r="F677" s="104" t="s">
        <v>103</v>
      </c>
      <c r="G677" s="104" t="s">
        <v>104</v>
      </c>
      <c r="H677" s="104" t="s">
        <v>105</v>
      </c>
      <c r="I677" s="104" t="s">
        <v>106</v>
      </c>
      <c r="J677" s="102"/>
      <c r="N677" s="102"/>
    </row>
    <row r="678" spans="1:14" s="103" customFormat="1" x14ac:dyDescent="0.2">
      <c r="A678" s="104" t="s">
        <v>1668</v>
      </c>
      <c r="B678" s="104" t="s">
        <v>108</v>
      </c>
      <c r="C678" s="104" t="s">
        <v>109</v>
      </c>
      <c r="D678" s="104" t="s">
        <v>110</v>
      </c>
      <c r="E678" s="104" t="s">
        <v>111</v>
      </c>
      <c r="F678" s="104" t="s">
        <v>108</v>
      </c>
      <c r="G678" s="104" t="s">
        <v>109</v>
      </c>
      <c r="H678" s="104" t="s">
        <v>110</v>
      </c>
      <c r="I678" s="104" t="s">
        <v>111</v>
      </c>
      <c r="J678" s="102"/>
      <c r="N678" s="102"/>
    </row>
    <row r="679" spans="1:14" s="103" customFormat="1" x14ac:dyDescent="0.2">
      <c r="A679" s="107" t="s">
        <v>5579</v>
      </c>
      <c r="B679" s="104" t="s">
        <v>3463</v>
      </c>
      <c r="C679" s="103" t="s">
        <v>3464</v>
      </c>
      <c r="D679" s="103" t="s">
        <v>3465</v>
      </c>
      <c r="E679" s="102" t="s">
        <v>3646</v>
      </c>
      <c r="F679" s="104" t="s">
        <v>3463</v>
      </c>
      <c r="G679" s="103" t="s">
        <v>3464</v>
      </c>
      <c r="H679" s="103" t="s">
        <v>3465</v>
      </c>
      <c r="I679" s="102" t="s">
        <v>3646</v>
      </c>
      <c r="J679" s="102"/>
      <c r="N679" s="102"/>
    </row>
    <row r="680" spans="1:14" s="103" customFormat="1" x14ac:dyDescent="0.2">
      <c r="A680" s="104" t="s">
        <v>1669</v>
      </c>
      <c r="B680" s="104" t="s">
        <v>1670</v>
      </c>
      <c r="C680" s="104" t="s">
        <v>1671</v>
      </c>
      <c r="D680" s="104" t="s">
        <v>1672</v>
      </c>
      <c r="E680" s="104" t="s">
        <v>1673</v>
      </c>
      <c r="F680" s="104" t="s">
        <v>1670</v>
      </c>
      <c r="G680" s="104" t="s">
        <v>1671</v>
      </c>
      <c r="H680" s="104" t="s">
        <v>1672</v>
      </c>
      <c r="I680" s="104" t="s">
        <v>1673</v>
      </c>
      <c r="J680" s="102"/>
      <c r="N680" s="102"/>
    </row>
    <row r="681" spans="1:14" s="103" customFormat="1" x14ac:dyDescent="0.2">
      <c r="A681" s="107" t="s">
        <v>5580</v>
      </c>
      <c r="B681" s="104" t="s">
        <v>1680</v>
      </c>
      <c r="C681" s="104" t="s">
        <v>1681</v>
      </c>
      <c r="D681" s="104" t="s">
        <v>1680</v>
      </c>
      <c r="E681" s="104" t="s">
        <v>1682</v>
      </c>
      <c r="F681" s="104" t="s">
        <v>1680</v>
      </c>
      <c r="G681" s="104" t="s">
        <v>1681</v>
      </c>
      <c r="H681" s="104" t="s">
        <v>1680</v>
      </c>
      <c r="I681" s="104" t="s">
        <v>1682</v>
      </c>
      <c r="J681" s="102"/>
      <c r="N681" s="102"/>
    </row>
    <row r="682" spans="1:14" s="103" customFormat="1" x14ac:dyDescent="0.2">
      <c r="A682" s="107" t="s">
        <v>5581</v>
      </c>
      <c r="B682" s="104" t="s">
        <v>1674</v>
      </c>
      <c r="C682" s="104" t="s">
        <v>1675</v>
      </c>
      <c r="D682" s="104" t="s">
        <v>1676</v>
      </c>
      <c r="E682" s="104" t="s">
        <v>1677</v>
      </c>
      <c r="F682" s="104" t="s">
        <v>1674</v>
      </c>
      <c r="G682" s="104" t="s">
        <v>1675</v>
      </c>
      <c r="H682" s="104" t="s">
        <v>1676</v>
      </c>
      <c r="I682" s="104" t="s">
        <v>1677</v>
      </c>
      <c r="J682" s="102"/>
      <c r="N682" s="102"/>
    </row>
    <row r="683" spans="1:14" s="103" customFormat="1" x14ac:dyDescent="0.2">
      <c r="A683" s="107" t="s">
        <v>5582</v>
      </c>
      <c r="B683" s="104" t="s">
        <v>4345</v>
      </c>
      <c r="C683" s="104" t="s">
        <v>4346</v>
      </c>
      <c r="D683" s="104" t="s">
        <v>4347</v>
      </c>
      <c r="E683" s="104" t="s">
        <v>3311</v>
      </c>
      <c r="F683" s="104" t="s">
        <v>4345</v>
      </c>
      <c r="G683" s="104" t="s">
        <v>4346</v>
      </c>
      <c r="H683" s="104" t="s">
        <v>4347</v>
      </c>
      <c r="I683" s="104" t="s">
        <v>3311</v>
      </c>
      <c r="J683" s="102"/>
      <c r="N683" s="102"/>
    </row>
    <row r="684" spans="1:14" s="113" customFormat="1" x14ac:dyDescent="0.2">
      <c r="A684" s="107" t="s">
        <v>5583</v>
      </c>
      <c r="B684" s="107" t="s">
        <v>5584</v>
      </c>
      <c r="C684" s="107" t="s">
        <v>5585</v>
      </c>
      <c r="D684" s="107" t="s">
        <v>5586</v>
      </c>
      <c r="E684" s="107" t="s">
        <v>5587</v>
      </c>
      <c r="F684" s="107" t="s">
        <v>5584</v>
      </c>
      <c r="G684" s="107" t="s">
        <v>5585</v>
      </c>
      <c r="H684" s="107" t="s">
        <v>5586</v>
      </c>
      <c r="I684" s="107" t="s">
        <v>5587</v>
      </c>
      <c r="J684" s="126"/>
      <c r="N684" s="126"/>
    </row>
    <row r="685" spans="1:14" s="103" customFormat="1" x14ac:dyDescent="0.2">
      <c r="A685" s="107" t="s">
        <v>5588</v>
      </c>
      <c r="B685" s="104" t="s">
        <v>1678</v>
      </c>
      <c r="C685" s="104" t="s">
        <v>1678</v>
      </c>
      <c r="D685" s="104" t="s">
        <v>1678</v>
      </c>
      <c r="E685" s="104" t="s">
        <v>1679</v>
      </c>
      <c r="F685" s="104" t="s">
        <v>1678</v>
      </c>
      <c r="G685" s="104" t="s">
        <v>1678</v>
      </c>
      <c r="H685" s="104" t="s">
        <v>1678</v>
      </c>
      <c r="I685" s="104" t="s">
        <v>1679</v>
      </c>
      <c r="J685" s="102"/>
      <c r="N685" s="102"/>
    </row>
    <row r="686" spans="1:14" s="113" customFormat="1" x14ac:dyDescent="0.2">
      <c r="A686" s="107" t="s">
        <v>5589</v>
      </c>
      <c r="B686" s="107" t="s">
        <v>5590</v>
      </c>
      <c r="C686" s="107" t="s">
        <v>5591</v>
      </c>
      <c r="D686" s="107" t="s">
        <v>5592</v>
      </c>
      <c r="E686" s="107" t="s">
        <v>5593</v>
      </c>
      <c r="F686" s="107" t="s">
        <v>5590</v>
      </c>
      <c r="G686" s="107" t="s">
        <v>5591</v>
      </c>
      <c r="H686" s="107" t="s">
        <v>5592</v>
      </c>
      <c r="I686" s="107" t="s">
        <v>5593</v>
      </c>
      <c r="J686" s="126"/>
      <c r="N686" s="126"/>
    </row>
    <row r="687" spans="1:14" s="113" customFormat="1" x14ac:dyDescent="0.2">
      <c r="A687" s="107" t="s">
        <v>5594</v>
      </c>
      <c r="B687" s="107" t="s">
        <v>5595</v>
      </c>
      <c r="C687" s="107" t="s">
        <v>5596</v>
      </c>
      <c r="D687" s="107" t="s">
        <v>5595</v>
      </c>
      <c r="E687" s="107" t="s">
        <v>5595</v>
      </c>
      <c r="F687" s="107" t="s">
        <v>5595</v>
      </c>
      <c r="G687" s="107" t="s">
        <v>5596</v>
      </c>
      <c r="H687" s="107" t="s">
        <v>5595</v>
      </c>
      <c r="I687" s="107" t="s">
        <v>5595</v>
      </c>
      <c r="J687" s="126"/>
      <c r="N687" s="126"/>
    </row>
    <row r="688" spans="1:14" s="113" customFormat="1" x14ac:dyDescent="0.2">
      <c r="A688" s="107" t="s">
        <v>5597</v>
      </c>
      <c r="B688" s="107" t="s">
        <v>5598</v>
      </c>
      <c r="C688" s="107" t="s">
        <v>5599</v>
      </c>
      <c r="D688" s="107" t="s">
        <v>5600</v>
      </c>
      <c r="E688" s="107" t="s">
        <v>5601</v>
      </c>
      <c r="F688" s="107" t="s">
        <v>5598</v>
      </c>
      <c r="G688" s="107" t="s">
        <v>5599</v>
      </c>
      <c r="H688" s="107" t="s">
        <v>5600</v>
      </c>
      <c r="I688" s="107" t="s">
        <v>5601</v>
      </c>
      <c r="J688" s="126"/>
      <c r="N688" s="126"/>
    </row>
    <row r="689" spans="1:14" s="103" customFormat="1" x14ac:dyDescent="0.2">
      <c r="A689" s="104" t="s">
        <v>1683</v>
      </c>
      <c r="B689" s="104" t="s">
        <v>1684</v>
      </c>
      <c r="C689" s="104" t="s">
        <v>1685</v>
      </c>
      <c r="D689" s="104" t="s">
        <v>1686</v>
      </c>
      <c r="E689" s="104" t="s">
        <v>1687</v>
      </c>
      <c r="F689" s="104" t="s">
        <v>1684</v>
      </c>
      <c r="G689" s="104" t="s">
        <v>1685</v>
      </c>
      <c r="H689" s="104" t="s">
        <v>1686</v>
      </c>
      <c r="I689" s="104" t="s">
        <v>1687</v>
      </c>
      <c r="J689" s="102"/>
      <c r="N689" s="102"/>
    </row>
    <row r="690" spans="1:14" s="103" customFormat="1" x14ac:dyDescent="0.2">
      <c r="A690" s="107" t="s">
        <v>5602</v>
      </c>
      <c r="B690" s="104" t="s">
        <v>1699</v>
      </c>
      <c r="C690" s="104" t="s">
        <v>1700</v>
      </c>
      <c r="D690" s="104" t="s">
        <v>1701</v>
      </c>
      <c r="E690" s="104" t="s">
        <v>1702</v>
      </c>
      <c r="F690" s="104" t="s">
        <v>1699</v>
      </c>
      <c r="G690" s="104" t="s">
        <v>1700</v>
      </c>
      <c r="H690" s="104" t="s">
        <v>1701</v>
      </c>
      <c r="I690" s="104" t="s">
        <v>1702</v>
      </c>
      <c r="J690" s="102"/>
      <c r="N690" s="102"/>
    </row>
    <row r="691" spans="1:14" s="103" customFormat="1" x14ac:dyDescent="0.2">
      <c r="A691" s="107" t="s">
        <v>5603</v>
      </c>
      <c r="B691" s="104" t="s">
        <v>1695</v>
      </c>
      <c r="C691" s="104" t="s">
        <v>1696</v>
      </c>
      <c r="D691" s="104" t="s">
        <v>1697</v>
      </c>
      <c r="E691" s="104" t="s">
        <v>1698</v>
      </c>
      <c r="F691" s="104" t="s">
        <v>1695</v>
      </c>
      <c r="G691" s="104" t="s">
        <v>1696</v>
      </c>
      <c r="H691" s="104" t="s">
        <v>1697</v>
      </c>
      <c r="I691" s="104" t="s">
        <v>1698</v>
      </c>
      <c r="J691" s="102"/>
      <c r="K691" s="102"/>
      <c r="L691" s="102"/>
      <c r="M691" s="102"/>
      <c r="N691" s="102"/>
    </row>
    <row r="692" spans="1:14" s="103" customFormat="1" x14ac:dyDescent="0.2">
      <c r="A692" s="107" t="s">
        <v>5604</v>
      </c>
      <c r="B692" s="104" t="s">
        <v>1688</v>
      </c>
      <c r="C692" s="104" t="s">
        <v>1689</v>
      </c>
      <c r="D692" s="104" t="s">
        <v>1690</v>
      </c>
      <c r="E692" s="104" t="s">
        <v>1689</v>
      </c>
      <c r="F692" s="104" t="s">
        <v>1688</v>
      </c>
      <c r="G692" s="104" t="s">
        <v>1689</v>
      </c>
      <c r="H692" s="104" t="s">
        <v>1690</v>
      </c>
      <c r="I692" s="104" t="s">
        <v>1689</v>
      </c>
      <c r="J692" s="102"/>
      <c r="N692" s="102"/>
    </row>
    <row r="693" spans="1:14" s="103" customFormat="1" x14ac:dyDescent="0.2">
      <c r="A693" s="107" t="s">
        <v>5605</v>
      </c>
      <c r="B693" s="104" t="s">
        <v>1691</v>
      </c>
      <c r="C693" s="104" t="s">
        <v>1692</v>
      </c>
      <c r="D693" s="104" t="s">
        <v>1693</v>
      </c>
      <c r="E693" s="104" t="s">
        <v>1694</v>
      </c>
      <c r="F693" s="104" t="s">
        <v>1691</v>
      </c>
      <c r="G693" s="104" t="s">
        <v>1692</v>
      </c>
      <c r="H693" s="104" t="s">
        <v>1693</v>
      </c>
      <c r="I693" s="104" t="s">
        <v>1694</v>
      </c>
      <c r="J693" s="102"/>
      <c r="N693" s="102"/>
    </row>
    <row r="694" spans="1:14" s="103" customFormat="1" x14ac:dyDescent="0.2">
      <c r="A694" s="104" t="s">
        <v>1703</v>
      </c>
      <c r="B694" s="104" t="s">
        <v>113</v>
      </c>
      <c r="C694" s="104" t="s">
        <v>114</v>
      </c>
      <c r="D694" s="104" t="s">
        <v>115</v>
      </c>
      <c r="E694" s="104" t="s">
        <v>116</v>
      </c>
      <c r="F694" s="104" t="s">
        <v>113</v>
      </c>
      <c r="G694" s="104" t="s">
        <v>114</v>
      </c>
      <c r="H694" s="104" t="s">
        <v>115</v>
      </c>
      <c r="I694" s="104" t="s">
        <v>3675</v>
      </c>
      <c r="J694" s="102"/>
      <c r="N694" s="102"/>
    </row>
    <row r="695" spans="1:14" s="103" customFormat="1" x14ac:dyDescent="0.2">
      <c r="A695" s="107" t="s">
        <v>1704</v>
      </c>
      <c r="B695" s="104" t="s">
        <v>1718</v>
      </c>
      <c r="C695" s="104" t="s">
        <v>1719</v>
      </c>
      <c r="D695" s="104" t="s">
        <v>1720</v>
      </c>
      <c r="E695" s="104" t="s">
        <v>1721</v>
      </c>
      <c r="F695" s="104" t="s">
        <v>1718</v>
      </c>
      <c r="G695" s="104" t="s">
        <v>1719</v>
      </c>
      <c r="H695" s="104" t="s">
        <v>1720</v>
      </c>
      <c r="I695" s="104" t="s">
        <v>1721</v>
      </c>
      <c r="J695" s="102"/>
      <c r="N695" s="102"/>
    </row>
    <row r="696" spans="1:14" s="113" customFormat="1" x14ac:dyDescent="0.2">
      <c r="A696" s="107" t="s">
        <v>1709</v>
      </c>
      <c r="B696" s="107" t="s">
        <v>5606</v>
      </c>
      <c r="C696" s="107" t="s">
        <v>5607</v>
      </c>
      <c r="D696" s="107" t="s">
        <v>5608</v>
      </c>
      <c r="E696" s="107" t="s">
        <v>5609</v>
      </c>
      <c r="F696" s="107" t="s">
        <v>5606</v>
      </c>
      <c r="G696" s="107" t="s">
        <v>5607</v>
      </c>
      <c r="H696" s="107" t="s">
        <v>5608</v>
      </c>
      <c r="I696" s="107" t="s">
        <v>5609</v>
      </c>
      <c r="J696" s="126"/>
      <c r="N696" s="126"/>
    </row>
    <row r="697" spans="1:14" s="103" customFormat="1" x14ac:dyDescent="0.2">
      <c r="A697" s="107" t="s">
        <v>5610</v>
      </c>
      <c r="B697" s="104" t="s">
        <v>1722</v>
      </c>
      <c r="C697" s="104" t="s">
        <v>1723</v>
      </c>
      <c r="D697" s="104" t="s">
        <v>1724</v>
      </c>
      <c r="E697" s="104" t="s">
        <v>1725</v>
      </c>
      <c r="F697" s="104" t="s">
        <v>1722</v>
      </c>
      <c r="G697" s="104" t="s">
        <v>1723</v>
      </c>
      <c r="H697" s="104" t="s">
        <v>1724</v>
      </c>
      <c r="I697" s="104" t="s">
        <v>1725</v>
      </c>
      <c r="J697" s="102"/>
      <c r="N697" s="102"/>
    </row>
    <row r="698" spans="1:14" s="103" customFormat="1" x14ac:dyDescent="0.2">
      <c r="A698" s="107" t="s">
        <v>5611</v>
      </c>
      <c r="B698" s="104" t="s">
        <v>1705</v>
      </c>
      <c r="C698" s="104" t="s">
        <v>1706</v>
      </c>
      <c r="D698" s="104" t="s">
        <v>1707</v>
      </c>
      <c r="E698" s="104" t="s">
        <v>1708</v>
      </c>
      <c r="F698" s="104" t="s">
        <v>1705</v>
      </c>
      <c r="G698" s="104" t="s">
        <v>1706</v>
      </c>
      <c r="H698" s="104" t="s">
        <v>1707</v>
      </c>
      <c r="I698" s="104" t="s">
        <v>1708</v>
      </c>
      <c r="J698" s="102"/>
      <c r="L698" s="102"/>
      <c r="M698" s="102"/>
      <c r="N698" s="102"/>
    </row>
    <row r="699" spans="1:14" s="103" customFormat="1" x14ac:dyDescent="0.2">
      <c r="A699" s="107" t="s">
        <v>5612</v>
      </c>
      <c r="B699" s="104" t="s">
        <v>1730</v>
      </c>
      <c r="C699" s="104" t="s">
        <v>1731</v>
      </c>
      <c r="D699" s="104" t="s">
        <v>1732</v>
      </c>
      <c r="E699" s="104" t="s">
        <v>1733</v>
      </c>
      <c r="F699" s="104" t="s">
        <v>1730</v>
      </c>
      <c r="G699" s="104" t="s">
        <v>1731</v>
      </c>
      <c r="H699" s="104" t="s">
        <v>1732</v>
      </c>
      <c r="I699" s="104" t="s">
        <v>1733</v>
      </c>
      <c r="J699" s="102"/>
      <c r="N699" s="102"/>
    </row>
    <row r="700" spans="1:14" s="103" customFormat="1" x14ac:dyDescent="0.2">
      <c r="A700" s="107" t="s">
        <v>5613</v>
      </c>
      <c r="B700" s="104" t="s">
        <v>1710</v>
      </c>
      <c r="C700" s="104" t="s">
        <v>1711</v>
      </c>
      <c r="D700" s="104" t="s">
        <v>1712</v>
      </c>
      <c r="E700" s="104" t="s">
        <v>1713</v>
      </c>
      <c r="F700" s="104" t="s">
        <v>1710</v>
      </c>
      <c r="G700" s="104" t="s">
        <v>1711</v>
      </c>
      <c r="H700" s="104" t="s">
        <v>1712</v>
      </c>
      <c r="I700" s="104" t="s">
        <v>1713</v>
      </c>
      <c r="J700" s="102"/>
      <c r="N700" s="102"/>
    </row>
    <row r="701" spans="1:14" s="103" customFormat="1" x14ac:dyDescent="0.2">
      <c r="A701" s="107" t="s">
        <v>5614</v>
      </c>
      <c r="B701" s="104" t="s">
        <v>1714</v>
      </c>
      <c r="C701" s="104" t="s">
        <v>1715</v>
      </c>
      <c r="D701" s="104" t="s">
        <v>1716</v>
      </c>
      <c r="E701" s="104" t="s">
        <v>1717</v>
      </c>
      <c r="F701" s="104" t="s">
        <v>1714</v>
      </c>
      <c r="G701" s="104" t="s">
        <v>1715</v>
      </c>
      <c r="H701" s="104" t="s">
        <v>1716</v>
      </c>
      <c r="I701" s="104" t="s">
        <v>1717</v>
      </c>
      <c r="J701" s="102"/>
      <c r="N701" s="102"/>
    </row>
    <row r="702" spans="1:14" s="103" customFormat="1" x14ac:dyDescent="0.2">
      <c r="A702" s="107" t="s">
        <v>5615</v>
      </c>
      <c r="B702" s="104" t="s">
        <v>1726</v>
      </c>
      <c r="C702" s="104" t="s">
        <v>1727</v>
      </c>
      <c r="D702" s="104" t="s">
        <v>1728</v>
      </c>
      <c r="E702" s="104" t="s">
        <v>1729</v>
      </c>
      <c r="F702" s="104" t="s">
        <v>1726</v>
      </c>
      <c r="G702" s="104" t="s">
        <v>1727</v>
      </c>
      <c r="H702" s="104" t="s">
        <v>1728</v>
      </c>
      <c r="I702" s="104" t="s">
        <v>1729</v>
      </c>
      <c r="J702" s="102"/>
      <c r="N702" s="102"/>
    </row>
    <row r="703" spans="1:14" s="113" customFormat="1" x14ac:dyDescent="0.2">
      <c r="A703" s="107" t="s">
        <v>5616</v>
      </c>
      <c r="B703" s="107" t="s">
        <v>5617</v>
      </c>
      <c r="C703" s="107" t="s">
        <v>5618</v>
      </c>
      <c r="D703" s="107" t="s">
        <v>5619</v>
      </c>
      <c r="E703" s="107" t="s">
        <v>5620</v>
      </c>
      <c r="F703" s="107" t="s">
        <v>5617</v>
      </c>
      <c r="G703" s="107" t="s">
        <v>5618</v>
      </c>
      <c r="H703" s="107" t="s">
        <v>5619</v>
      </c>
      <c r="I703" s="107" t="s">
        <v>5620</v>
      </c>
      <c r="J703" s="126"/>
      <c r="N703" s="126"/>
    </row>
    <row r="704" spans="1:14" s="103" customFormat="1" x14ac:dyDescent="0.2">
      <c r="A704" s="104" t="s">
        <v>1734</v>
      </c>
      <c r="B704" s="104" t="s">
        <v>1743</v>
      </c>
      <c r="C704" s="104" t="s">
        <v>1744</v>
      </c>
      <c r="D704" s="104" t="s">
        <v>1745</v>
      </c>
      <c r="E704" s="104" t="s">
        <v>1746</v>
      </c>
      <c r="F704" s="104" t="s">
        <v>1743</v>
      </c>
      <c r="G704" s="104" t="s">
        <v>3467</v>
      </c>
      <c r="H704" s="104" t="s">
        <v>4348</v>
      </c>
      <c r="I704" s="104" t="s">
        <v>1746</v>
      </c>
      <c r="J704" s="102"/>
      <c r="N704" s="102"/>
    </row>
    <row r="705" spans="1:14" s="103" customFormat="1" x14ac:dyDescent="0.2">
      <c r="A705" s="104" t="s">
        <v>1735</v>
      </c>
      <c r="B705" s="104" t="s">
        <v>4349</v>
      </c>
      <c r="C705" s="104" t="s">
        <v>4350</v>
      </c>
      <c r="D705" s="104" t="s">
        <v>4351</v>
      </c>
      <c r="E705" s="104" t="s">
        <v>4352</v>
      </c>
      <c r="F705" s="104" t="s">
        <v>4349</v>
      </c>
      <c r="G705" s="104" t="s">
        <v>4350</v>
      </c>
      <c r="H705" s="104" t="s">
        <v>4351</v>
      </c>
      <c r="I705" s="104" t="s">
        <v>4352</v>
      </c>
      <c r="J705" s="102"/>
      <c r="N705" s="102"/>
    </row>
    <row r="706" spans="1:14" s="103" customFormat="1" x14ac:dyDescent="0.2">
      <c r="A706" s="104" t="s">
        <v>4353</v>
      </c>
      <c r="B706" s="104" t="s">
        <v>1740</v>
      </c>
      <c r="C706" s="104" t="s">
        <v>1740</v>
      </c>
      <c r="D706" s="104" t="s">
        <v>1741</v>
      </c>
      <c r="E706" s="104" t="s">
        <v>1740</v>
      </c>
      <c r="F706" s="104" t="s">
        <v>1740</v>
      </c>
      <c r="G706" s="104" t="s">
        <v>1740</v>
      </c>
      <c r="H706" s="104" t="s">
        <v>1741</v>
      </c>
      <c r="I706" s="104" t="s">
        <v>1740</v>
      </c>
      <c r="J706" s="102"/>
      <c r="N706" s="102"/>
    </row>
    <row r="707" spans="1:14" s="103" customFormat="1" x14ac:dyDescent="0.2">
      <c r="A707" s="104" t="s">
        <v>4354</v>
      </c>
      <c r="B707" s="104" t="s">
        <v>4355</v>
      </c>
      <c r="C707" s="104" t="s">
        <v>4356</v>
      </c>
      <c r="D707" s="104" t="s">
        <v>4357</v>
      </c>
      <c r="E707" s="104" t="s">
        <v>4358</v>
      </c>
      <c r="F707" s="104" t="s">
        <v>4355</v>
      </c>
      <c r="G707" s="104" t="s">
        <v>4356</v>
      </c>
      <c r="H707" s="104" t="s">
        <v>4357</v>
      </c>
      <c r="I707" s="104" t="s">
        <v>4358</v>
      </c>
      <c r="J707" s="102"/>
      <c r="N707" s="102"/>
    </row>
    <row r="708" spans="1:14" s="103" customFormat="1" x14ac:dyDescent="0.2">
      <c r="A708" s="104" t="s">
        <v>4359</v>
      </c>
      <c r="B708" s="104" t="s">
        <v>1736</v>
      </c>
      <c r="C708" s="104" t="s">
        <v>1737</v>
      </c>
      <c r="D708" s="104" t="s">
        <v>1738</v>
      </c>
      <c r="E708" s="104" t="s">
        <v>1739</v>
      </c>
      <c r="F708" s="104" t="s">
        <v>1736</v>
      </c>
      <c r="G708" s="104" t="s">
        <v>1737</v>
      </c>
      <c r="H708" s="104" t="s">
        <v>1738</v>
      </c>
      <c r="I708" s="104" t="s">
        <v>1739</v>
      </c>
      <c r="J708" s="102"/>
      <c r="N708" s="102"/>
    </row>
    <row r="709" spans="1:14" s="113" customFormat="1" x14ac:dyDescent="0.2">
      <c r="A709" s="107" t="s">
        <v>5621</v>
      </c>
      <c r="B709" s="107" t="s">
        <v>5622</v>
      </c>
      <c r="C709" s="107" t="s">
        <v>5623</v>
      </c>
      <c r="D709" s="107" t="s">
        <v>5624</v>
      </c>
      <c r="E709" s="107" t="s">
        <v>5625</v>
      </c>
      <c r="F709" s="107" t="s">
        <v>5622</v>
      </c>
      <c r="G709" s="107" t="s">
        <v>5623</v>
      </c>
      <c r="H709" s="107" t="s">
        <v>5624</v>
      </c>
      <c r="I709" s="107" t="s">
        <v>5625</v>
      </c>
      <c r="J709" s="126"/>
      <c r="N709" s="126"/>
    </row>
    <row r="710" spans="1:14" s="122" customFormat="1" x14ac:dyDescent="0.2">
      <c r="A710" s="124" t="s">
        <v>5626</v>
      </c>
      <c r="B710" s="124" t="s">
        <v>4360</v>
      </c>
      <c r="C710" s="124" t="s">
        <v>4361</v>
      </c>
      <c r="D710" s="124" t="s">
        <v>4362</v>
      </c>
      <c r="E710" s="124" t="s">
        <v>4363</v>
      </c>
      <c r="F710" s="124" t="s">
        <v>4360</v>
      </c>
      <c r="G710" s="124" t="s">
        <v>4361</v>
      </c>
      <c r="H710" s="124" t="s">
        <v>4362</v>
      </c>
      <c r="I710" s="124" t="s">
        <v>4363</v>
      </c>
      <c r="J710" s="125"/>
      <c r="N710" s="125"/>
    </row>
    <row r="711" spans="1:14" s="113" customFormat="1" x14ac:dyDescent="0.2">
      <c r="A711" s="107" t="s">
        <v>1742</v>
      </c>
      <c r="B711" s="107" t="s">
        <v>5627</v>
      </c>
      <c r="C711" s="107" t="s">
        <v>5628</v>
      </c>
      <c r="D711" s="107" t="s">
        <v>5629</v>
      </c>
      <c r="E711" s="107" t="s">
        <v>4363</v>
      </c>
      <c r="F711" s="107" t="s">
        <v>5627</v>
      </c>
      <c r="G711" s="107" t="s">
        <v>5628</v>
      </c>
      <c r="H711" s="107" t="s">
        <v>5629</v>
      </c>
      <c r="I711" s="107" t="s">
        <v>4363</v>
      </c>
      <c r="J711" s="126"/>
      <c r="N711" s="126"/>
    </row>
    <row r="712" spans="1:14" s="113" customFormat="1" x14ac:dyDescent="0.2">
      <c r="A712" s="107" t="s">
        <v>5630</v>
      </c>
      <c r="B712" s="107" t="s">
        <v>5631</v>
      </c>
      <c r="C712" s="107" t="s">
        <v>5632</v>
      </c>
      <c r="D712" s="107" t="s">
        <v>5633</v>
      </c>
      <c r="E712" s="107" t="s">
        <v>5634</v>
      </c>
      <c r="F712" s="107" t="s">
        <v>5631</v>
      </c>
      <c r="G712" s="107" t="s">
        <v>5632</v>
      </c>
      <c r="H712" s="107" t="s">
        <v>5633</v>
      </c>
      <c r="I712" s="107" t="s">
        <v>5634</v>
      </c>
      <c r="J712" s="126"/>
      <c r="N712" s="126"/>
    </row>
    <row r="713" spans="1:14" s="113" customFormat="1" x14ac:dyDescent="0.2">
      <c r="A713" s="107" t="s">
        <v>5635</v>
      </c>
      <c r="B713" s="107" t="s">
        <v>5636</v>
      </c>
      <c r="C713" s="107" t="s">
        <v>5637</v>
      </c>
      <c r="D713" s="107" t="s">
        <v>5638</v>
      </c>
      <c r="E713" s="107" t="s">
        <v>5639</v>
      </c>
      <c r="F713" s="107" t="s">
        <v>5636</v>
      </c>
      <c r="G713" s="107" t="s">
        <v>5637</v>
      </c>
      <c r="H713" s="107" t="s">
        <v>5638</v>
      </c>
      <c r="I713" s="107" t="s">
        <v>5639</v>
      </c>
      <c r="J713" s="126"/>
      <c r="N713" s="126"/>
    </row>
    <row r="714" spans="1:14" s="113" customFormat="1" x14ac:dyDescent="0.2">
      <c r="A714" s="107" t="s">
        <v>5640</v>
      </c>
      <c r="B714" s="107" t="s">
        <v>5641</v>
      </c>
      <c r="C714" s="107" t="s">
        <v>5642</v>
      </c>
      <c r="D714" s="107" t="s">
        <v>5643</v>
      </c>
      <c r="E714" s="107" t="s">
        <v>5644</v>
      </c>
      <c r="F714" s="107" t="s">
        <v>5641</v>
      </c>
      <c r="G714" s="107" t="s">
        <v>5642</v>
      </c>
      <c r="H714" s="107" t="s">
        <v>5643</v>
      </c>
      <c r="I714" s="107" t="s">
        <v>5644</v>
      </c>
      <c r="J714" s="126"/>
      <c r="N714" s="126"/>
    </row>
    <row r="715" spans="1:14" s="113" customFormat="1" x14ac:dyDescent="0.2">
      <c r="A715" s="107" t="s">
        <v>5645</v>
      </c>
      <c r="B715" s="107" t="s">
        <v>5646</v>
      </c>
      <c r="C715" s="107" t="s">
        <v>5647</v>
      </c>
      <c r="D715" s="107" t="s">
        <v>5648</v>
      </c>
      <c r="E715" s="107" t="s">
        <v>5649</v>
      </c>
      <c r="F715" s="107" t="s">
        <v>5646</v>
      </c>
      <c r="G715" s="107" t="s">
        <v>5647</v>
      </c>
      <c r="H715" s="107" t="s">
        <v>5648</v>
      </c>
      <c r="I715" s="107" t="s">
        <v>5649</v>
      </c>
      <c r="J715" s="126"/>
      <c r="N715" s="126"/>
    </row>
    <row r="716" spans="1:14" s="113" customFormat="1" x14ac:dyDescent="0.2">
      <c r="A716" s="107" t="s">
        <v>5650</v>
      </c>
      <c r="B716" s="107" t="s">
        <v>5651</v>
      </c>
      <c r="C716" s="107" t="s">
        <v>5652</v>
      </c>
      <c r="D716" s="107" t="s">
        <v>5653</v>
      </c>
      <c r="E716" s="107" t="s">
        <v>5654</v>
      </c>
      <c r="F716" s="107" t="s">
        <v>5651</v>
      </c>
      <c r="G716" s="107" t="s">
        <v>5652</v>
      </c>
      <c r="H716" s="107" t="s">
        <v>5653</v>
      </c>
      <c r="I716" s="107" t="s">
        <v>5654</v>
      </c>
      <c r="J716" s="126"/>
      <c r="N716" s="126"/>
    </row>
    <row r="717" spans="1:14" s="103" customFormat="1" x14ac:dyDescent="0.2">
      <c r="A717" s="104" t="s">
        <v>1747</v>
      </c>
      <c r="B717" s="104" t="s">
        <v>119</v>
      </c>
      <c r="C717" s="104" t="s">
        <v>120</v>
      </c>
      <c r="D717" s="104" t="s">
        <v>121</v>
      </c>
      <c r="E717" s="104" t="s">
        <v>122</v>
      </c>
      <c r="F717" s="104" t="s">
        <v>119</v>
      </c>
      <c r="G717" s="104" t="s">
        <v>120</v>
      </c>
      <c r="H717" s="104" t="s">
        <v>121</v>
      </c>
      <c r="I717" s="104" t="s">
        <v>5152</v>
      </c>
      <c r="J717" s="102"/>
      <c r="N717" s="102"/>
    </row>
    <row r="718" spans="1:14" s="129" customFormat="1" x14ac:dyDescent="0.2">
      <c r="A718" s="127" t="s">
        <v>5655</v>
      </c>
      <c r="B718" s="127" t="s">
        <v>417</v>
      </c>
      <c r="C718" s="127" t="s">
        <v>418</v>
      </c>
      <c r="D718" s="127" t="s">
        <v>419</v>
      </c>
      <c r="E718" s="127" t="s">
        <v>420</v>
      </c>
      <c r="F718" s="127" t="s">
        <v>5102</v>
      </c>
      <c r="G718" s="127" t="s">
        <v>5103</v>
      </c>
      <c r="H718" s="127" t="s">
        <v>5104</v>
      </c>
      <c r="I718" s="127" t="s">
        <v>5105</v>
      </c>
      <c r="J718" s="128"/>
      <c r="N718" s="128"/>
    </row>
    <row r="719" spans="1:14" s="129" customFormat="1" x14ac:dyDescent="0.2">
      <c r="A719" s="127" t="s">
        <v>5656</v>
      </c>
      <c r="B719" s="127" t="s">
        <v>4364</v>
      </c>
      <c r="C719" s="127" t="s">
        <v>4365</v>
      </c>
      <c r="D719" s="127" t="s">
        <v>4366</v>
      </c>
      <c r="E719" s="127" t="s">
        <v>4367</v>
      </c>
      <c r="F719" s="127" t="s">
        <v>4364</v>
      </c>
      <c r="G719" s="127" t="s">
        <v>4365</v>
      </c>
      <c r="H719" s="127" t="s">
        <v>4366</v>
      </c>
      <c r="I719" s="127" t="s">
        <v>4367</v>
      </c>
      <c r="J719" s="128"/>
      <c r="N719" s="128"/>
    </row>
    <row r="720" spans="1:14" s="129" customFormat="1" x14ac:dyDescent="0.2">
      <c r="A720" s="127" t="s">
        <v>5657</v>
      </c>
      <c r="B720" s="127" t="s">
        <v>1748</v>
      </c>
      <c r="C720" s="127" t="s">
        <v>1749</v>
      </c>
      <c r="D720" s="127" t="s">
        <v>1749</v>
      </c>
      <c r="E720" s="127" t="s">
        <v>1750</v>
      </c>
      <c r="F720" s="127" t="s">
        <v>1748</v>
      </c>
      <c r="G720" s="127" t="s">
        <v>1749</v>
      </c>
      <c r="H720" s="127" t="s">
        <v>1749</v>
      </c>
      <c r="I720" s="127" t="s">
        <v>1750</v>
      </c>
      <c r="J720" s="128"/>
      <c r="N720" s="128"/>
    </row>
    <row r="721" spans="1:14" s="103" customFormat="1" x14ac:dyDescent="0.2">
      <c r="A721" s="104" t="s">
        <v>4368</v>
      </c>
      <c r="B721" s="104" t="s">
        <v>4369</v>
      </c>
      <c r="C721" s="104" t="s">
        <v>4370</v>
      </c>
      <c r="D721" s="104" t="s">
        <v>4371</v>
      </c>
      <c r="E721" s="104" t="s">
        <v>4372</v>
      </c>
      <c r="F721" s="104" t="s">
        <v>4369</v>
      </c>
      <c r="G721" s="104" t="s">
        <v>4370</v>
      </c>
      <c r="H721" s="104" t="s">
        <v>4371</v>
      </c>
      <c r="I721" s="104" t="s">
        <v>4372</v>
      </c>
      <c r="J721" s="102"/>
      <c r="N721" s="102"/>
    </row>
    <row r="722" spans="1:14" s="113" customFormat="1" x14ac:dyDescent="0.2">
      <c r="A722" s="107" t="s">
        <v>5658</v>
      </c>
      <c r="B722" s="107" t="s">
        <v>5659</v>
      </c>
      <c r="C722" s="107" t="s">
        <v>5660</v>
      </c>
      <c r="D722" s="107" t="s">
        <v>5661</v>
      </c>
      <c r="E722" s="107" t="s">
        <v>5662</v>
      </c>
      <c r="F722" s="107" t="s">
        <v>5659</v>
      </c>
      <c r="G722" s="107" t="s">
        <v>5660</v>
      </c>
      <c r="H722" s="107" t="s">
        <v>5661</v>
      </c>
      <c r="I722" s="107" t="s">
        <v>5662</v>
      </c>
      <c r="J722" s="126"/>
      <c r="N722" s="126"/>
    </row>
    <row r="723" spans="1:14" s="113" customFormat="1" x14ac:dyDescent="0.2">
      <c r="A723" s="107" t="s">
        <v>5663</v>
      </c>
      <c r="B723" s="107" t="s">
        <v>5664</v>
      </c>
      <c r="C723" s="107" t="s">
        <v>5665</v>
      </c>
      <c r="D723" s="107" t="s">
        <v>5666</v>
      </c>
      <c r="E723" s="107" t="s">
        <v>5667</v>
      </c>
      <c r="F723" s="107" t="s">
        <v>5664</v>
      </c>
      <c r="G723" s="107" t="s">
        <v>5665</v>
      </c>
      <c r="H723" s="107" t="s">
        <v>5666</v>
      </c>
      <c r="I723" s="107" t="s">
        <v>5667</v>
      </c>
      <c r="J723" s="126"/>
      <c r="N723" s="126"/>
    </row>
    <row r="724" spans="1:14" s="113" customFormat="1" x14ac:dyDescent="0.2">
      <c r="A724" s="107" t="s">
        <v>5668</v>
      </c>
      <c r="B724" s="107" t="s">
        <v>5669</v>
      </c>
      <c r="C724" s="107" t="s">
        <v>5670</v>
      </c>
      <c r="D724" s="107" t="s">
        <v>5671</v>
      </c>
      <c r="E724" s="107" t="s">
        <v>5672</v>
      </c>
      <c r="F724" s="107" t="s">
        <v>5669</v>
      </c>
      <c r="G724" s="107" t="s">
        <v>5670</v>
      </c>
      <c r="H724" s="107" t="s">
        <v>5671</v>
      </c>
      <c r="I724" s="107" t="s">
        <v>5672</v>
      </c>
      <c r="J724" s="126"/>
      <c r="N724" s="126"/>
    </row>
    <row r="725" spans="1:14" s="113" customFormat="1" x14ac:dyDescent="0.2">
      <c r="A725" s="107" t="s">
        <v>5673</v>
      </c>
      <c r="B725" s="107" t="s">
        <v>5674</v>
      </c>
      <c r="C725" s="107" t="s">
        <v>5675</v>
      </c>
      <c r="D725" s="107" t="s">
        <v>5676</v>
      </c>
      <c r="E725" s="107" t="s">
        <v>5677</v>
      </c>
      <c r="F725" s="107" t="s">
        <v>5674</v>
      </c>
      <c r="G725" s="107" t="s">
        <v>5675</v>
      </c>
      <c r="H725" s="107" t="s">
        <v>5676</v>
      </c>
      <c r="I725" s="107" t="s">
        <v>5677</v>
      </c>
      <c r="J725" s="126"/>
      <c r="N725" s="126"/>
    </row>
    <row r="726" spans="1:14" s="103" customFormat="1" x14ac:dyDescent="0.2">
      <c r="A726" s="104" t="s">
        <v>1751</v>
      </c>
      <c r="B726" s="104" t="s">
        <v>124</v>
      </c>
      <c r="C726" s="104" t="s">
        <v>125</v>
      </c>
      <c r="D726" s="104" t="s">
        <v>126</v>
      </c>
      <c r="E726" s="104" t="s">
        <v>127</v>
      </c>
      <c r="F726" s="104" t="s">
        <v>124</v>
      </c>
      <c r="G726" s="104" t="s">
        <v>125</v>
      </c>
      <c r="H726" s="104" t="s">
        <v>126</v>
      </c>
      <c r="I726" s="104" t="s">
        <v>127</v>
      </c>
      <c r="J726" s="102"/>
      <c r="N726" s="102"/>
    </row>
    <row r="727" spans="1:14" s="103" customFormat="1" x14ac:dyDescent="0.2">
      <c r="A727" s="104" t="s">
        <v>1752</v>
      </c>
      <c r="B727" s="104" t="s">
        <v>4373</v>
      </c>
      <c r="C727" s="104" t="s">
        <v>4374</v>
      </c>
      <c r="D727" s="104" t="s">
        <v>4375</v>
      </c>
      <c r="E727" s="104" t="s">
        <v>4376</v>
      </c>
      <c r="F727" s="104" t="s">
        <v>4373</v>
      </c>
      <c r="G727" s="104" t="s">
        <v>4374</v>
      </c>
      <c r="H727" s="104" t="s">
        <v>4375</v>
      </c>
      <c r="I727" s="104" t="s">
        <v>4376</v>
      </c>
      <c r="J727" s="102"/>
      <c r="N727" s="102"/>
    </row>
    <row r="728" spans="1:14" s="103" customFormat="1" x14ac:dyDescent="0.2">
      <c r="A728" s="104" t="s">
        <v>3601</v>
      </c>
      <c r="B728" s="104" t="s">
        <v>164</v>
      </c>
      <c r="C728" s="104" t="s">
        <v>165</v>
      </c>
      <c r="D728" s="104" t="s">
        <v>166</v>
      </c>
      <c r="E728" s="104" t="s">
        <v>167</v>
      </c>
      <c r="F728" s="104" t="s">
        <v>164</v>
      </c>
      <c r="G728" s="104" t="s">
        <v>165</v>
      </c>
      <c r="H728" s="104" t="s">
        <v>166</v>
      </c>
      <c r="I728" s="104" t="s">
        <v>167</v>
      </c>
      <c r="J728" s="102"/>
      <c r="N728" s="102"/>
    </row>
    <row r="729" spans="1:14" s="103" customFormat="1" x14ac:dyDescent="0.2">
      <c r="A729" s="104" t="s">
        <v>4377</v>
      </c>
      <c r="B729" s="104" t="s">
        <v>169</v>
      </c>
      <c r="C729" s="104" t="s">
        <v>170</v>
      </c>
      <c r="D729" s="104" t="s">
        <v>171</v>
      </c>
      <c r="E729" s="104" t="s">
        <v>172</v>
      </c>
      <c r="F729" s="104" t="s">
        <v>169</v>
      </c>
      <c r="G729" s="104" t="s">
        <v>170</v>
      </c>
      <c r="H729" s="104" t="s">
        <v>171</v>
      </c>
      <c r="I729" s="104" t="s">
        <v>172</v>
      </c>
      <c r="J729" s="102"/>
      <c r="N729" s="102"/>
    </row>
    <row r="730" spans="1:14" s="103" customFormat="1" x14ac:dyDescent="0.2">
      <c r="A730" s="108" t="s">
        <v>1753</v>
      </c>
      <c r="B730" s="109" t="s">
        <v>4378</v>
      </c>
      <c r="C730" s="109" t="s">
        <v>3475</v>
      </c>
      <c r="D730" s="109" t="s">
        <v>3476</v>
      </c>
      <c r="E730" s="109" t="s">
        <v>195</v>
      </c>
      <c r="F730" s="103" t="s">
        <v>4378</v>
      </c>
      <c r="G730" s="103" t="s">
        <v>3475</v>
      </c>
      <c r="H730" s="103" t="s">
        <v>3476</v>
      </c>
      <c r="I730" s="102" t="s">
        <v>195</v>
      </c>
    </row>
    <row r="731" spans="1:14" s="122" customFormat="1" x14ac:dyDescent="0.2">
      <c r="A731" s="124" t="s">
        <v>5678</v>
      </c>
      <c r="B731" s="124" t="s">
        <v>4378</v>
      </c>
      <c r="C731" s="124" t="s">
        <v>3475</v>
      </c>
      <c r="D731" s="124" t="s">
        <v>3476</v>
      </c>
      <c r="E731" s="124" t="s">
        <v>195</v>
      </c>
      <c r="F731" s="124" t="s">
        <v>4378</v>
      </c>
      <c r="G731" s="124" t="s">
        <v>3475</v>
      </c>
      <c r="H731" s="124" t="s">
        <v>3476</v>
      </c>
      <c r="I731" s="124" t="s">
        <v>195</v>
      </c>
      <c r="J731" s="125"/>
      <c r="N731" s="125"/>
    </row>
    <row r="732" spans="1:14" s="113" customFormat="1" x14ac:dyDescent="0.2">
      <c r="A732" s="107" t="s">
        <v>5679</v>
      </c>
      <c r="B732" s="107" t="s">
        <v>4378</v>
      </c>
      <c r="C732" s="107" t="s">
        <v>3475</v>
      </c>
      <c r="D732" s="107" t="s">
        <v>3476</v>
      </c>
      <c r="E732" s="107" t="s">
        <v>195</v>
      </c>
      <c r="F732" s="107" t="s">
        <v>4378</v>
      </c>
      <c r="G732" s="107" t="s">
        <v>3475</v>
      </c>
      <c r="H732" s="107" t="s">
        <v>3476</v>
      </c>
      <c r="I732" s="107" t="s">
        <v>195</v>
      </c>
      <c r="J732" s="126"/>
      <c r="N732" s="126"/>
    </row>
    <row r="733" spans="1:14" s="122" customFormat="1" x14ac:dyDescent="0.2">
      <c r="A733" s="122" t="s">
        <v>5680</v>
      </c>
      <c r="B733" s="122" t="s">
        <v>1754</v>
      </c>
      <c r="C733" s="122" t="s">
        <v>1755</v>
      </c>
      <c r="D733" s="122" t="s">
        <v>1756</v>
      </c>
      <c r="E733" s="122" t="s">
        <v>1757</v>
      </c>
      <c r="F733" s="122" t="s">
        <v>1754</v>
      </c>
      <c r="G733" s="122" t="s">
        <v>1755</v>
      </c>
      <c r="H733" s="122" t="s">
        <v>1756</v>
      </c>
      <c r="I733" s="122" t="s">
        <v>1757</v>
      </c>
    </row>
    <row r="734" spans="1:14" s="122" customFormat="1" x14ac:dyDescent="0.2">
      <c r="A734" s="122" t="s">
        <v>5681</v>
      </c>
      <c r="B734" s="122" t="s">
        <v>1754</v>
      </c>
      <c r="C734" s="122" t="s">
        <v>1755</v>
      </c>
      <c r="D734" s="122" t="s">
        <v>1756</v>
      </c>
      <c r="E734" s="122" t="s">
        <v>1757</v>
      </c>
      <c r="F734" s="122" t="s">
        <v>1754</v>
      </c>
      <c r="G734" s="122" t="s">
        <v>1755</v>
      </c>
      <c r="H734" s="122" t="s">
        <v>1756</v>
      </c>
      <c r="I734" s="122" t="s">
        <v>1757</v>
      </c>
    </row>
    <row r="735" spans="1:14" s="103" customFormat="1" x14ac:dyDescent="0.2">
      <c r="A735" s="104" t="s">
        <v>1758</v>
      </c>
      <c r="B735" s="104" t="s">
        <v>1759</v>
      </c>
      <c r="C735" s="104" t="s">
        <v>1760</v>
      </c>
      <c r="D735" s="104" t="s">
        <v>1761</v>
      </c>
      <c r="E735" s="104" t="s">
        <v>1762</v>
      </c>
      <c r="F735" s="104" t="s">
        <v>1759</v>
      </c>
      <c r="G735" s="104" t="s">
        <v>1760</v>
      </c>
      <c r="H735" s="107" t="s">
        <v>1761</v>
      </c>
      <c r="I735" s="104" t="s">
        <v>1762</v>
      </c>
      <c r="J735" s="102"/>
      <c r="N735" s="102"/>
    </row>
    <row r="736" spans="1:14" s="103" customFormat="1" x14ac:dyDescent="0.2">
      <c r="A736" s="104" t="s">
        <v>1763</v>
      </c>
      <c r="B736" s="104" t="s">
        <v>1764</v>
      </c>
      <c r="C736" s="104" t="s">
        <v>1765</v>
      </c>
      <c r="D736" s="104" t="s">
        <v>1766</v>
      </c>
      <c r="E736" s="104" t="s">
        <v>1767</v>
      </c>
      <c r="F736" s="104" t="s">
        <v>1764</v>
      </c>
      <c r="G736" s="104" t="s">
        <v>1765</v>
      </c>
      <c r="H736" s="104" t="s">
        <v>1766</v>
      </c>
      <c r="I736" s="104" t="s">
        <v>1767</v>
      </c>
      <c r="J736" s="102"/>
      <c r="N736" s="102"/>
    </row>
    <row r="737" spans="1:14" s="103" customFormat="1" x14ac:dyDescent="0.2">
      <c r="A737" s="104" t="s">
        <v>4379</v>
      </c>
      <c r="B737" s="104" t="s">
        <v>1764</v>
      </c>
      <c r="C737" s="104" t="s">
        <v>1765</v>
      </c>
      <c r="D737" s="104" t="s">
        <v>1766</v>
      </c>
      <c r="E737" s="104" t="s">
        <v>1767</v>
      </c>
      <c r="F737" s="104" t="s">
        <v>1764</v>
      </c>
      <c r="G737" s="104" t="s">
        <v>1765</v>
      </c>
      <c r="H737" s="104" t="s">
        <v>1766</v>
      </c>
      <c r="I737" s="104" t="s">
        <v>1767</v>
      </c>
      <c r="J737" s="102"/>
      <c r="N737" s="102"/>
    </row>
    <row r="738" spans="1:14" s="103" customFormat="1" x14ac:dyDescent="0.2">
      <c r="A738" s="104" t="s">
        <v>1768</v>
      </c>
      <c r="B738" s="104" t="s">
        <v>1769</v>
      </c>
      <c r="C738" s="104" t="s">
        <v>1770</v>
      </c>
      <c r="D738" s="104" t="s">
        <v>1771</v>
      </c>
      <c r="E738" s="104" t="s">
        <v>1772</v>
      </c>
      <c r="F738" s="104" t="s">
        <v>1769</v>
      </c>
      <c r="G738" s="104" t="s">
        <v>1770</v>
      </c>
      <c r="H738" s="104" t="s">
        <v>1771</v>
      </c>
      <c r="I738" s="104" t="s">
        <v>1772</v>
      </c>
      <c r="J738" s="102"/>
      <c r="N738" s="102"/>
    </row>
    <row r="739" spans="1:14" s="103" customFormat="1" x14ac:dyDescent="0.2">
      <c r="A739" s="104" t="s">
        <v>4380</v>
      </c>
      <c r="B739" s="104" t="s">
        <v>1769</v>
      </c>
      <c r="C739" s="104" t="s">
        <v>1770</v>
      </c>
      <c r="D739" s="104" t="s">
        <v>1771</v>
      </c>
      <c r="E739" s="104" t="s">
        <v>1772</v>
      </c>
      <c r="F739" s="104" t="s">
        <v>1769</v>
      </c>
      <c r="G739" s="104" t="s">
        <v>1770</v>
      </c>
      <c r="H739" s="104" t="s">
        <v>1771</v>
      </c>
      <c r="I739" s="104" t="s">
        <v>1772</v>
      </c>
      <c r="J739" s="102"/>
      <c r="N739" s="102"/>
    </row>
    <row r="740" spans="1:14" s="103" customFormat="1" x14ac:dyDescent="0.2">
      <c r="A740" s="104" t="s">
        <v>3602</v>
      </c>
      <c r="B740" s="104" t="s">
        <v>197</v>
      </c>
      <c r="C740" s="104" t="s">
        <v>198</v>
      </c>
      <c r="D740" s="104" t="s">
        <v>199</v>
      </c>
      <c r="E740" s="104" t="s">
        <v>200</v>
      </c>
      <c r="F740" s="104" t="s">
        <v>197</v>
      </c>
      <c r="G740" s="104" t="s">
        <v>198</v>
      </c>
      <c r="H740" s="104" t="s">
        <v>199</v>
      </c>
      <c r="I740" s="104" t="s">
        <v>200</v>
      </c>
      <c r="J740" s="102"/>
      <c r="N740" s="102"/>
    </row>
    <row r="741" spans="1:14" s="103" customFormat="1" x14ac:dyDescent="0.2">
      <c r="A741" s="104" t="s">
        <v>3603</v>
      </c>
      <c r="B741" s="104" t="s">
        <v>202</v>
      </c>
      <c r="C741" s="104" t="s">
        <v>203</v>
      </c>
      <c r="D741" s="104" t="s">
        <v>204</v>
      </c>
      <c r="E741" s="104" t="s">
        <v>205</v>
      </c>
      <c r="F741" s="104" t="s">
        <v>202</v>
      </c>
      <c r="G741" s="104" t="s">
        <v>3477</v>
      </c>
      <c r="H741" s="104" t="s">
        <v>204</v>
      </c>
      <c r="I741" s="104" t="s">
        <v>205</v>
      </c>
      <c r="J741" s="102"/>
      <c r="N741" s="102"/>
    </row>
    <row r="742" spans="1:14" s="103" customFormat="1" x14ac:dyDescent="0.2">
      <c r="A742" s="104" t="s">
        <v>3604</v>
      </c>
      <c r="B742" s="104" t="s">
        <v>207</v>
      </c>
      <c r="C742" s="104" t="s">
        <v>208</v>
      </c>
      <c r="D742" s="104" t="s">
        <v>209</v>
      </c>
      <c r="E742" s="104" t="s">
        <v>210</v>
      </c>
      <c r="F742" s="104" t="s">
        <v>207</v>
      </c>
      <c r="G742" s="104" t="s">
        <v>208</v>
      </c>
      <c r="H742" s="104" t="s">
        <v>209</v>
      </c>
      <c r="I742" s="104" t="s">
        <v>210</v>
      </c>
      <c r="J742" s="102"/>
      <c r="N742" s="102"/>
    </row>
    <row r="743" spans="1:14" s="103" customFormat="1" x14ac:dyDescent="0.2">
      <c r="A743" s="104" t="s">
        <v>3605</v>
      </c>
      <c r="B743" s="104" t="s">
        <v>212</v>
      </c>
      <c r="C743" s="104" t="s">
        <v>213</v>
      </c>
      <c r="D743" s="104" t="s">
        <v>214</v>
      </c>
      <c r="E743" s="104" t="s">
        <v>215</v>
      </c>
      <c r="F743" s="104" t="s">
        <v>212</v>
      </c>
      <c r="G743" s="104" t="s">
        <v>213</v>
      </c>
      <c r="H743" s="104" t="s">
        <v>214</v>
      </c>
      <c r="I743" s="104" t="s">
        <v>215</v>
      </c>
      <c r="J743" s="102"/>
      <c r="N743" s="102"/>
    </row>
    <row r="744" spans="1:14" s="103" customFormat="1" x14ac:dyDescent="0.2">
      <c r="A744" s="104" t="s">
        <v>1773</v>
      </c>
      <c r="B744" s="102" t="s">
        <v>231</v>
      </c>
      <c r="C744" s="104" t="s">
        <v>232</v>
      </c>
      <c r="D744" s="104" t="s">
        <v>233</v>
      </c>
      <c r="E744" s="104" t="s">
        <v>234</v>
      </c>
      <c r="F744" s="104" t="s">
        <v>3479</v>
      </c>
      <c r="G744" s="104" t="s">
        <v>3480</v>
      </c>
      <c r="H744" s="104" t="s">
        <v>3481</v>
      </c>
      <c r="I744" s="104" t="s">
        <v>234</v>
      </c>
      <c r="J744" s="102"/>
      <c r="N744" s="102"/>
    </row>
    <row r="745" spans="1:14" s="103" customFormat="1" x14ac:dyDescent="0.2">
      <c r="A745" s="104" t="s">
        <v>1774</v>
      </c>
      <c r="B745" s="104" t="s">
        <v>236</v>
      </c>
      <c r="C745" s="104" t="s">
        <v>237</v>
      </c>
      <c r="D745" s="104" t="s">
        <v>238</v>
      </c>
      <c r="E745" s="104" t="s">
        <v>239</v>
      </c>
      <c r="F745" s="104" t="s">
        <v>5106</v>
      </c>
      <c r="G745" s="104" t="s">
        <v>237</v>
      </c>
      <c r="H745" s="104" t="s">
        <v>238</v>
      </c>
      <c r="I745" s="104" t="s">
        <v>239</v>
      </c>
      <c r="J745" s="102"/>
      <c r="N745" s="102"/>
    </row>
    <row r="746" spans="1:14" s="103" customFormat="1" x14ac:dyDescent="0.2">
      <c r="A746" s="104" t="s">
        <v>1775</v>
      </c>
      <c r="B746" s="104" t="s">
        <v>241</v>
      </c>
      <c r="C746" s="104" t="s">
        <v>242</v>
      </c>
      <c r="D746" s="104" t="s">
        <v>243</v>
      </c>
      <c r="E746" s="104" t="s">
        <v>244</v>
      </c>
      <c r="F746" s="104" t="s">
        <v>241</v>
      </c>
      <c r="G746" s="104" t="s">
        <v>242</v>
      </c>
      <c r="H746" s="104" t="s">
        <v>243</v>
      </c>
      <c r="I746" s="104" t="s">
        <v>244</v>
      </c>
      <c r="J746" s="102"/>
      <c r="N746" s="102"/>
    </row>
    <row r="747" spans="1:14" s="103" customFormat="1" x14ac:dyDescent="0.2">
      <c r="A747" s="104" t="s">
        <v>1776</v>
      </c>
      <c r="B747" s="104" t="s">
        <v>246</v>
      </c>
      <c r="C747" s="104" t="s">
        <v>247</v>
      </c>
      <c r="D747" s="104" t="s">
        <v>248</v>
      </c>
      <c r="E747" s="104" t="s">
        <v>249</v>
      </c>
      <c r="F747" s="104" t="s">
        <v>3482</v>
      </c>
      <c r="G747" s="104" t="s">
        <v>3483</v>
      </c>
      <c r="H747" s="104" t="s">
        <v>3484</v>
      </c>
      <c r="I747" s="104" t="s">
        <v>3636</v>
      </c>
      <c r="J747" s="102"/>
      <c r="N747" s="102"/>
    </row>
    <row r="748" spans="1:14" s="103" customFormat="1" x14ac:dyDescent="0.2">
      <c r="A748" s="104" t="s">
        <v>1777</v>
      </c>
      <c r="B748" s="104" t="s">
        <v>251</v>
      </c>
      <c r="C748" s="104" t="s">
        <v>252</v>
      </c>
      <c r="D748" s="104" t="s">
        <v>253</v>
      </c>
      <c r="E748" s="104" t="s">
        <v>254</v>
      </c>
      <c r="F748" s="104" t="s">
        <v>251</v>
      </c>
      <c r="G748" s="104" t="s">
        <v>252</v>
      </c>
      <c r="H748" s="104" t="s">
        <v>253</v>
      </c>
      <c r="I748" s="104" t="s">
        <v>254</v>
      </c>
      <c r="J748" s="102"/>
      <c r="N748" s="102"/>
    </row>
    <row r="749" spans="1:14" s="103" customFormat="1" x14ac:dyDescent="0.2">
      <c r="A749" s="104" t="s">
        <v>1778</v>
      </c>
      <c r="B749" s="104" t="s">
        <v>266</v>
      </c>
      <c r="C749" s="104" t="s">
        <v>267</v>
      </c>
      <c r="D749" s="104" t="s">
        <v>268</v>
      </c>
      <c r="E749" s="104" t="s">
        <v>269</v>
      </c>
      <c r="F749" s="104" t="s">
        <v>266</v>
      </c>
      <c r="G749" s="104" t="s">
        <v>267</v>
      </c>
      <c r="H749" s="104" t="s">
        <v>268</v>
      </c>
      <c r="I749" s="104" t="s">
        <v>269</v>
      </c>
      <c r="J749" s="102"/>
      <c r="N749" s="102"/>
    </row>
    <row r="750" spans="1:14" s="103" customFormat="1" x14ac:dyDescent="0.2">
      <c r="A750" s="104" t="s">
        <v>1779</v>
      </c>
      <c r="B750" s="104" t="s">
        <v>4381</v>
      </c>
      <c r="C750" s="102" t="s">
        <v>4382</v>
      </c>
      <c r="D750" s="102" t="s">
        <v>4383</v>
      </c>
      <c r="E750" s="102" t="s">
        <v>4384</v>
      </c>
      <c r="F750" s="104" t="s">
        <v>4381</v>
      </c>
      <c r="G750" s="102" t="s">
        <v>4382</v>
      </c>
      <c r="H750" s="102" t="s">
        <v>4383</v>
      </c>
      <c r="I750" s="102" t="s">
        <v>4384</v>
      </c>
      <c r="J750" s="102"/>
      <c r="N750" s="102"/>
    </row>
    <row r="751" spans="1:14" s="103" customFormat="1" x14ac:dyDescent="0.2">
      <c r="A751" s="104" t="s">
        <v>1780</v>
      </c>
      <c r="B751" s="104" t="s">
        <v>1781</v>
      </c>
      <c r="C751" s="104" t="s">
        <v>1782</v>
      </c>
      <c r="D751" s="104" t="s">
        <v>1783</v>
      </c>
      <c r="E751" s="104" t="s">
        <v>1784</v>
      </c>
      <c r="F751" s="104" t="s">
        <v>1781</v>
      </c>
      <c r="G751" s="104" t="s">
        <v>1782</v>
      </c>
      <c r="H751" s="104" t="s">
        <v>1783</v>
      </c>
      <c r="I751" s="104" t="s">
        <v>1784</v>
      </c>
      <c r="J751" s="102"/>
      <c r="K751" s="102"/>
      <c r="L751" s="102"/>
      <c r="M751" s="102"/>
      <c r="N751" s="102"/>
    </row>
    <row r="752" spans="1:14" s="103" customFormat="1" x14ac:dyDescent="0.2">
      <c r="A752" s="104" t="s">
        <v>1785</v>
      </c>
      <c r="B752" s="104" t="s">
        <v>1786</v>
      </c>
      <c r="C752" s="104" t="s">
        <v>1787</v>
      </c>
      <c r="D752" s="104" t="s">
        <v>1788</v>
      </c>
      <c r="E752" s="104" t="s">
        <v>1789</v>
      </c>
      <c r="F752" s="104" t="s">
        <v>1786</v>
      </c>
      <c r="G752" s="104" t="s">
        <v>1787</v>
      </c>
      <c r="H752" s="104" t="s">
        <v>1788</v>
      </c>
      <c r="I752" s="104" t="s">
        <v>1789</v>
      </c>
      <c r="J752" s="102"/>
      <c r="N752" s="102"/>
    </row>
    <row r="753" spans="1:14" s="103" customFormat="1" x14ac:dyDescent="0.2">
      <c r="A753" s="104" t="s">
        <v>1790</v>
      </c>
      <c r="B753" s="104" t="s">
        <v>1791</v>
      </c>
      <c r="C753" s="104" t="s">
        <v>1792</v>
      </c>
      <c r="D753" s="104" t="s">
        <v>1793</v>
      </c>
      <c r="E753" s="104" t="s">
        <v>1794</v>
      </c>
      <c r="F753" s="104" t="s">
        <v>1791</v>
      </c>
      <c r="G753" s="104" t="s">
        <v>1792</v>
      </c>
      <c r="H753" s="104" t="s">
        <v>1793</v>
      </c>
      <c r="I753" s="104" t="s">
        <v>1794</v>
      </c>
      <c r="J753" s="102"/>
      <c r="N753" s="102"/>
    </row>
    <row r="754" spans="1:14" s="103" customFormat="1" x14ac:dyDescent="0.2">
      <c r="A754" s="104" t="s">
        <v>1795</v>
      </c>
      <c r="B754" s="104" t="s">
        <v>276</v>
      </c>
      <c r="C754" s="104" t="s">
        <v>155</v>
      </c>
      <c r="D754" s="104" t="s">
        <v>156</v>
      </c>
      <c r="E754" s="104" t="s">
        <v>277</v>
      </c>
      <c r="F754" s="104" t="s">
        <v>276</v>
      </c>
      <c r="G754" s="104" t="s">
        <v>155</v>
      </c>
      <c r="H754" s="104" t="s">
        <v>156</v>
      </c>
      <c r="I754" s="104" t="s">
        <v>277</v>
      </c>
      <c r="J754" s="102"/>
      <c r="N754" s="102"/>
    </row>
    <row r="755" spans="1:14" s="103" customFormat="1" x14ac:dyDescent="0.2">
      <c r="A755" s="104" t="s">
        <v>1796</v>
      </c>
      <c r="B755" s="104" t="s">
        <v>279</v>
      </c>
      <c r="C755" s="104" t="s">
        <v>280</v>
      </c>
      <c r="D755" s="104" t="s">
        <v>281</v>
      </c>
      <c r="E755" s="104" t="s">
        <v>282</v>
      </c>
      <c r="F755" s="104" t="s">
        <v>279</v>
      </c>
      <c r="G755" s="104" t="s">
        <v>280</v>
      </c>
      <c r="H755" s="104" t="s">
        <v>281</v>
      </c>
      <c r="I755" s="104" t="s">
        <v>282</v>
      </c>
      <c r="J755" s="102"/>
      <c r="N755" s="102"/>
    </row>
    <row r="756" spans="1:14" s="103" customFormat="1" x14ac:dyDescent="0.2">
      <c r="A756" s="104" t="s">
        <v>4385</v>
      </c>
      <c r="B756" s="104" t="s">
        <v>3721</v>
      </c>
      <c r="C756" s="102" t="s">
        <v>4386</v>
      </c>
      <c r="D756" s="102" t="s">
        <v>4387</v>
      </c>
      <c r="E756" s="102" t="s">
        <v>4388</v>
      </c>
      <c r="F756" s="104" t="s">
        <v>3721</v>
      </c>
      <c r="G756" s="102" t="s">
        <v>4386</v>
      </c>
      <c r="H756" s="102" t="s">
        <v>4387</v>
      </c>
      <c r="I756" s="102" t="s">
        <v>4388</v>
      </c>
      <c r="J756" s="102"/>
      <c r="N756" s="102"/>
    </row>
    <row r="757" spans="1:14" s="103" customFormat="1" x14ac:dyDescent="0.2">
      <c r="A757" s="104" t="s">
        <v>4389</v>
      </c>
      <c r="B757" s="104" t="s">
        <v>3730</v>
      </c>
      <c r="C757" s="104" t="s">
        <v>3731</v>
      </c>
      <c r="D757" s="104" t="s">
        <v>3732</v>
      </c>
      <c r="E757" s="104" t="s">
        <v>3733</v>
      </c>
      <c r="F757" s="104" t="s">
        <v>3730</v>
      </c>
      <c r="G757" s="104" t="s">
        <v>3731</v>
      </c>
      <c r="H757" s="104" t="s">
        <v>3732</v>
      </c>
      <c r="I757" s="104" t="s">
        <v>3733</v>
      </c>
      <c r="J757" s="102"/>
      <c r="N757" s="102"/>
    </row>
    <row r="758" spans="1:14" s="103" customFormat="1" x14ac:dyDescent="0.2">
      <c r="A758" s="104" t="s">
        <v>1797</v>
      </c>
      <c r="B758" s="104" t="s">
        <v>1798</v>
      </c>
      <c r="C758" s="104" t="s">
        <v>1799</v>
      </c>
      <c r="D758" s="104" t="s">
        <v>1800</v>
      </c>
      <c r="E758" s="104" t="s">
        <v>1801</v>
      </c>
      <c r="F758" s="104" t="s">
        <v>1798</v>
      </c>
      <c r="G758" s="104" t="s">
        <v>1799</v>
      </c>
      <c r="H758" s="104" t="s">
        <v>1800</v>
      </c>
      <c r="I758" s="104" t="s">
        <v>1801</v>
      </c>
      <c r="J758" s="102"/>
      <c r="N758" s="102"/>
    </row>
    <row r="759" spans="1:14" s="103" customFormat="1" x14ac:dyDescent="0.2">
      <c r="A759" s="104" t="s">
        <v>1802</v>
      </c>
      <c r="B759" s="104" t="s">
        <v>284</v>
      </c>
      <c r="C759" s="104" t="s">
        <v>285</v>
      </c>
      <c r="D759" s="104" t="s">
        <v>286</v>
      </c>
      <c r="E759" s="104" t="s">
        <v>287</v>
      </c>
      <c r="F759" s="104" t="s">
        <v>284</v>
      </c>
      <c r="G759" s="104" t="s">
        <v>285</v>
      </c>
      <c r="H759" s="104" t="s">
        <v>286</v>
      </c>
      <c r="I759" s="104" t="s">
        <v>287</v>
      </c>
      <c r="J759" s="102"/>
      <c r="N759" s="102"/>
    </row>
    <row r="760" spans="1:14" s="103" customFormat="1" x14ac:dyDescent="0.2">
      <c r="A760" s="104" t="s">
        <v>1803</v>
      </c>
      <c r="B760" s="104" t="s">
        <v>293</v>
      </c>
      <c r="C760" s="104" t="s">
        <v>294</v>
      </c>
      <c r="D760" s="104" t="s">
        <v>295</v>
      </c>
      <c r="E760" s="104" t="s">
        <v>296</v>
      </c>
      <c r="F760" s="104" t="s">
        <v>293</v>
      </c>
      <c r="G760" s="104" t="s">
        <v>294</v>
      </c>
      <c r="H760" s="104" t="s">
        <v>295</v>
      </c>
      <c r="I760" s="104" t="s">
        <v>296</v>
      </c>
      <c r="J760" s="102"/>
      <c r="N760" s="102"/>
    </row>
    <row r="761" spans="1:14" s="103" customFormat="1" x14ac:dyDescent="0.2">
      <c r="A761" s="104" t="s">
        <v>1804</v>
      </c>
      <c r="B761" s="104" t="s">
        <v>298</v>
      </c>
      <c r="C761" s="104" t="s">
        <v>299</v>
      </c>
      <c r="D761" s="104" t="s">
        <v>300</v>
      </c>
      <c r="E761" s="104" t="s">
        <v>301</v>
      </c>
      <c r="F761" s="104" t="s">
        <v>298</v>
      </c>
      <c r="G761" s="104" t="s">
        <v>299</v>
      </c>
      <c r="H761" s="104" t="s">
        <v>300</v>
      </c>
      <c r="I761" s="104" t="s">
        <v>301</v>
      </c>
      <c r="J761" s="102"/>
      <c r="N761" s="102"/>
    </row>
    <row r="762" spans="1:14" s="103" customFormat="1" x14ac:dyDescent="0.2">
      <c r="A762" s="104" t="s">
        <v>3606</v>
      </c>
      <c r="B762" s="104" t="s">
        <v>303</v>
      </c>
      <c r="C762" s="104" t="s">
        <v>304</v>
      </c>
      <c r="D762" s="104" t="s">
        <v>305</v>
      </c>
      <c r="E762" s="104" t="s">
        <v>306</v>
      </c>
      <c r="F762" s="104" t="s">
        <v>303</v>
      </c>
      <c r="G762" s="104" t="s">
        <v>304</v>
      </c>
      <c r="H762" s="104" t="s">
        <v>305</v>
      </c>
      <c r="I762" s="104" t="s">
        <v>306</v>
      </c>
      <c r="J762" s="102"/>
      <c r="N762" s="102"/>
    </row>
    <row r="763" spans="1:14" s="103" customFormat="1" x14ac:dyDescent="0.2">
      <c r="A763" s="104" t="s">
        <v>1805</v>
      </c>
      <c r="B763" s="104" t="s">
        <v>3749</v>
      </c>
      <c r="C763" s="102" t="s">
        <v>3750</v>
      </c>
      <c r="D763" s="102" t="s">
        <v>3751</v>
      </c>
      <c r="E763" s="102" t="s">
        <v>3752</v>
      </c>
      <c r="F763" s="104" t="s">
        <v>3749</v>
      </c>
      <c r="G763" s="102" t="s">
        <v>3750</v>
      </c>
      <c r="H763" s="102" t="s">
        <v>3751</v>
      </c>
      <c r="I763" s="102" t="s">
        <v>3752</v>
      </c>
      <c r="J763" s="102"/>
      <c r="N763" s="102"/>
    </row>
    <row r="764" spans="1:14" s="103" customFormat="1" x14ac:dyDescent="0.2">
      <c r="A764" s="104" t="s">
        <v>1806</v>
      </c>
      <c r="B764" s="104" t="s">
        <v>308</v>
      </c>
      <c r="C764" s="104" t="s">
        <v>309</v>
      </c>
      <c r="D764" s="104" t="s">
        <v>310</v>
      </c>
      <c r="E764" s="104" t="s">
        <v>311</v>
      </c>
      <c r="F764" s="104" t="s">
        <v>308</v>
      </c>
      <c r="G764" s="104" t="s">
        <v>309</v>
      </c>
      <c r="H764" s="104" t="s">
        <v>310</v>
      </c>
      <c r="I764" s="104" t="s">
        <v>311</v>
      </c>
      <c r="J764" s="102"/>
      <c r="N764" s="102"/>
    </row>
    <row r="765" spans="1:14" s="103" customFormat="1" x14ac:dyDescent="0.2">
      <c r="A765" s="104" t="s">
        <v>1807</v>
      </c>
      <c r="B765" s="104" t="s">
        <v>313</v>
      </c>
      <c r="C765" s="104" t="s">
        <v>314</v>
      </c>
      <c r="D765" s="104" t="s">
        <v>315</v>
      </c>
      <c r="E765" s="104" t="s">
        <v>316</v>
      </c>
      <c r="F765" s="104" t="s">
        <v>3485</v>
      </c>
      <c r="G765" s="104" t="s">
        <v>3486</v>
      </c>
      <c r="H765" s="104" t="s">
        <v>3487</v>
      </c>
      <c r="I765" s="104" t="s">
        <v>311</v>
      </c>
      <c r="J765" s="102"/>
      <c r="N765" s="102"/>
    </row>
    <row r="766" spans="1:14" s="103" customFormat="1" x14ac:dyDescent="0.2">
      <c r="A766" s="104" t="s">
        <v>1808</v>
      </c>
      <c r="B766" s="104" t="s">
        <v>323</v>
      </c>
      <c r="C766" s="104" t="s">
        <v>324</v>
      </c>
      <c r="D766" s="104" t="s">
        <v>325</v>
      </c>
      <c r="E766" s="104" t="s">
        <v>326</v>
      </c>
      <c r="F766" s="104" t="s">
        <v>323</v>
      </c>
      <c r="G766" s="104" t="s">
        <v>324</v>
      </c>
      <c r="H766" s="104" t="s">
        <v>325</v>
      </c>
      <c r="I766" s="104" t="s">
        <v>326</v>
      </c>
      <c r="J766" s="102"/>
      <c r="N766" s="102"/>
    </row>
    <row r="767" spans="1:14" s="103" customFormat="1" x14ac:dyDescent="0.2">
      <c r="A767" s="104" t="s">
        <v>3607</v>
      </c>
      <c r="B767" s="104" t="s">
        <v>328</v>
      </c>
      <c r="C767" s="104" t="s">
        <v>329</v>
      </c>
      <c r="D767" s="104" t="s">
        <v>330</v>
      </c>
      <c r="E767" s="104" t="s">
        <v>331</v>
      </c>
      <c r="F767" s="104" t="s">
        <v>328</v>
      </c>
      <c r="G767" s="104" t="s">
        <v>329</v>
      </c>
      <c r="H767" s="104" t="s">
        <v>330</v>
      </c>
      <c r="I767" s="104" t="s">
        <v>331</v>
      </c>
      <c r="J767" s="102"/>
      <c r="N767" s="102"/>
    </row>
    <row r="768" spans="1:14" s="103" customFormat="1" x14ac:dyDescent="0.2">
      <c r="A768" s="104" t="s">
        <v>3608</v>
      </c>
      <c r="B768" s="104" t="s">
        <v>333</v>
      </c>
      <c r="C768" s="104" t="s">
        <v>334</v>
      </c>
      <c r="D768" s="104" t="s">
        <v>335</v>
      </c>
      <c r="E768" s="104" t="s">
        <v>336</v>
      </c>
      <c r="F768" s="104" t="s">
        <v>333</v>
      </c>
      <c r="G768" s="104" t="s">
        <v>334</v>
      </c>
      <c r="H768" s="104" t="s">
        <v>335</v>
      </c>
      <c r="I768" s="104" t="s">
        <v>336</v>
      </c>
      <c r="J768" s="102"/>
      <c r="N768" s="102"/>
    </row>
    <row r="769" spans="1:14" s="103" customFormat="1" x14ac:dyDescent="0.2">
      <c r="A769" s="104" t="s">
        <v>3609</v>
      </c>
      <c r="B769" s="104" t="s">
        <v>338</v>
      </c>
      <c r="C769" s="104" t="s">
        <v>339</v>
      </c>
      <c r="D769" s="104" t="s">
        <v>340</v>
      </c>
      <c r="E769" s="104" t="s">
        <v>341</v>
      </c>
      <c r="F769" s="104" t="s">
        <v>338</v>
      </c>
      <c r="G769" s="104" t="s">
        <v>339</v>
      </c>
      <c r="H769" s="104" t="s">
        <v>340</v>
      </c>
      <c r="I769" s="104" t="s">
        <v>341</v>
      </c>
      <c r="J769" s="102"/>
      <c r="N769" s="102"/>
    </row>
    <row r="770" spans="1:14" s="103" customFormat="1" x14ac:dyDescent="0.2">
      <c r="A770" s="104" t="s">
        <v>3610</v>
      </c>
      <c r="B770" s="104" t="s">
        <v>343</v>
      </c>
      <c r="C770" s="104" t="s">
        <v>344</v>
      </c>
      <c r="D770" s="104" t="s">
        <v>345</v>
      </c>
      <c r="E770" s="104" t="s">
        <v>346</v>
      </c>
      <c r="F770" s="104" t="s">
        <v>343</v>
      </c>
      <c r="G770" s="104" t="s">
        <v>344</v>
      </c>
      <c r="H770" s="104" t="s">
        <v>345</v>
      </c>
      <c r="I770" s="104" t="s">
        <v>346</v>
      </c>
      <c r="J770" s="102"/>
      <c r="N770" s="102"/>
    </row>
    <row r="771" spans="1:14" s="103" customFormat="1" x14ac:dyDescent="0.2">
      <c r="A771" s="104" t="s">
        <v>4390</v>
      </c>
      <c r="B771" s="104" t="s">
        <v>3840</v>
      </c>
      <c r="C771" s="104" t="s">
        <v>3841</v>
      </c>
      <c r="D771" s="104" t="s">
        <v>3842</v>
      </c>
      <c r="E771" s="104" t="s">
        <v>3843</v>
      </c>
      <c r="F771" s="104" t="s">
        <v>3840</v>
      </c>
      <c r="G771" s="104" t="s">
        <v>3841</v>
      </c>
      <c r="H771" s="104" t="s">
        <v>3842</v>
      </c>
      <c r="I771" s="104" t="s">
        <v>3843</v>
      </c>
      <c r="J771" s="102"/>
      <c r="N771" s="102"/>
    </row>
    <row r="772" spans="1:14" s="103" customFormat="1" x14ac:dyDescent="0.2">
      <c r="A772" s="104" t="s">
        <v>1809</v>
      </c>
      <c r="B772" s="104" t="s">
        <v>348</v>
      </c>
      <c r="C772" s="104" t="s">
        <v>349</v>
      </c>
      <c r="D772" s="104" t="s">
        <v>350</v>
      </c>
      <c r="E772" s="104" t="s">
        <v>351</v>
      </c>
      <c r="F772" s="104" t="s">
        <v>348</v>
      </c>
      <c r="G772" s="104" t="s">
        <v>349</v>
      </c>
      <c r="H772" s="104" t="s">
        <v>350</v>
      </c>
      <c r="I772" s="104" t="s">
        <v>351</v>
      </c>
      <c r="J772" s="102"/>
      <c r="N772" s="102"/>
    </row>
    <row r="773" spans="1:14" s="122" customFormat="1" x14ac:dyDescent="0.2">
      <c r="A773" s="124" t="s">
        <v>5682</v>
      </c>
      <c r="B773" s="124" t="s">
        <v>353</v>
      </c>
      <c r="C773" s="124" t="s">
        <v>354</v>
      </c>
      <c r="D773" s="124" t="s">
        <v>355</v>
      </c>
      <c r="E773" s="124" t="s">
        <v>356</v>
      </c>
      <c r="F773" s="124" t="s">
        <v>353</v>
      </c>
      <c r="G773" s="124" t="s">
        <v>354</v>
      </c>
      <c r="H773" s="124" t="s">
        <v>355</v>
      </c>
      <c r="I773" s="124" t="s">
        <v>356</v>
      </c>
      <c r="J773" s="125"/>
      <c r="N773" s="125"/>
    </row>
    <row r="774" spans="1:14" s="103" customFormat="1" x14ac:dyDescent="0.2">
      <c r="A774" s="104" t="s">
        <v>1810</v>
      </c>
      <c r="B774" s="104" t="s">
        <v>358</v>
      </c>
      <c r="C774" s="104" t="s">
        <v>359</v>
      </c>
      <c r="D774" s="104" t="s">
        <v>360</v>
      </c>
      <c r="E774" s="104" t="s">
        <v>5128</v>
      </c>
      <c r="F774" s="104" t="s">
        <v>358</v>
      </c>
      <c r="G774" s="104" t="s">
        <v>359</v>
      </c>
      <c r="H774" s="104" t="s">
        <v>360</v>
      </c>
      <c r="I774" s="104" t="s">
        <v>5128</v>
      </c>
      <c r="J774" s="102"/>
      <c r="N774" s="102"/>
    </row>
    <row r="775" spans="1:14" s="103" customFormat="1" x14ac:dyDescent="0.2">
      <c r="A775" s="104" t="s">
        <v>1811</v>
      </c>
      <c r="B775" s="104" t="s">
        <v>363</v>
      </c>
      <c r="C775" s="104" t="s">
        <v>364</v>
      </c>
      <c r="D775" s="104" t="s">
        <v>365</v>
      </c>
      <c r="E775" s="104" t="s">
        <v>366</v>
      </c>
      <c r="F775" s="104" t="s">
        <v>363</v>
      </c>
      <c r="G775" s="104" t="s">
        <v>364</v>
      </c>
      <c r="H775" s="104" t="s">
        <v>365</v>
      </c>
      <c r="I775" s="104" t="s">
        <v>366</v>
      </c>
      <c r="J775" s="102"/>
      <c r="N775" s="102"/>
    </row>
    <row r="776" spans="1:14" s="103" customFormat="1" x14ac:dyDescent="0.2">
      <c r="A776" s="104" t="s">
        <v>1812</v>
      </c>
      <c r="B776" s="104" t="s">
        <v>1813</v>
      </c>
      <c r="C776" s="104" t="s">
        <v>1814</v>
      </c>
      <c r="D776" s="104" t="s">
        <v>1815</v>
      </c>
      <c r="E776" s="104" t="s">
        <v>1816</v>
      </c>
      <c r="F776" s="104" t="s">
        <v>1813</v>
      </c>
      <c r="G776" s="104" t="s">
        <v>1814</v>
      </c>
      <c r="H776" s="104" t="s">
        <v>1815</v>
      </c>
      <c r="I776" s="104" t="s">
        <v>1816</v>
      </c>
      <c r="J776" s="102"/>
      <c r="N776" s="102"/>
    </row>
    <row r="777" spans="1:14" s="103" customFormat="1" x14ac:dyDescent="0.2">
      <c r="A777" s="104" t="s">
        <v>1817</v>
      </c>
      <c r="B777" s="104" t="s">
        <v>373</v>
      </c>
      <c r="C777" s="104" t="s">
        <v>374</v>
      </c>
      <c r="D777" s="104" t="s">
        <v>375</v>
      </c>
      <c r="E777" s="104" t="s">
        <v>376</v>
      </c>
      <c r="F777" s="104" t="s">
        <v>373</v>
      </c>
      <c r="G777" s="104" t="s">
        <v>374</v>
      </c>
      <c r="H777" s="104" t="s">
        <v>375</v>
      </c>
      <c r="I777" s="104" t="s">
        <v>376</v>
      </c>
      <c r="J777" s="102"/>
      <c r="N777" s="102"/>
    </row>
    <row r="778" spans="1:14" s="103" customFormat="1" x14ac:dyDescent="0.2">
      <c r="A778" s="104" t="s">
        <v>1818</v>
      </c>
      <c r="B778" s="104" t="s">
        <v>378</v>
      </c>
      <c r="C778" s="104" t="s">
        <v>379</v>
      </c>
      <c r="D778" s="104" t="s">
        <v>380</v>
      </c>
      <c r="E778" s="104" t="s">
        <v>361</v>
      </c>
      <c r="F778" s="104" t="s">
        <v>378</v>
      </c>
      <c r="G778" s="104" t="s">
        <v>379</v>
      </c>
      <c r="H778" s="104" t="s">
        <v>380</v>
      </c>
      <c r="I778" s="104" t="s">
        <v>361</v>
      </c>
      <c r="J778" s="102"/>
      <c r="N778" s="102"/>
    </row>
    <row r="779" spans="1:14" s="103" customFormat="1" x14ac:dyDescent="0.2">
      <c r="A779" s="104" t="s">
        <v>1819</v>
      </c>
      <c r="B779" s="104" t="s">
        <v>382</v>
      </c>
      <c r="C779" s="104" t="s">
        <v>383</v>
      </c>
      <c r="D779" s="104" t="s">
        <v>384</v>
      </c>
      <c r="E779" s="104" t="s">
        <v>385</v>
      </c>
      <c r="F779" s="104" t="s">
        <v>382</v>
      </c>
      <c r="G779" s="104" t="s">
        <v>383</v>
      </c>
      <c r="H779" s="104" t="s">
        <v>384</v>
      </c>
      <c r="I779" s="82" t="s">
        <v>5129</v>
      </c>
      <c r="J779" s="102"/>
      <c r="N779" s="102"/>
    </row>
    <row r="780" spans="1:14" s="103" customFormat="1" x14ac:dyDescent="0.2">
      <c r="A780" s="104" t="s">
        <v>1820</v>
      </c>
      <c r="B780" s="104" t="s">
        <v>1821</v>
      </c>
      <c r="C780" s="104" t="s">
        <v>1822</v>
      </c>
      <c r="D780" s="104" t="s">
        <v>1823</v>
      </c>
      <c r="E780" s="104" t="s">
        <v>1824</v>
      </c>
      <c r="F780" s="104" t="s">
        <v>1821</v>
      </c>
      <c r="G780" s="104" t="s">
        <v>1822</v>
      </c>
      <c r="H780" s="104" t="s">
        <v>1823</v>
      </c>
      <c r="I780" s="104" t="s">
        <v>1824</v>
      </c>
      <c r="J780" s="102"/>
      <c r="N780" s="102"/>
    </row>
    <row r="781" spans="1:14" s="103" customFormat="1" x14ac:dyDescent="0.2">
      <c r="A781" s="104" t="s">
        <v>4391</v>
      </c>
      <c r="B781" s="104" t="s">
        <v>3865</v>
      </c>
      <c r="C781" s="104" t="s">
        <v>3866</v>
      </c>
      <c r="D781" s="104" t="s">
        <v>3867</v>
      </c>
      <c r="E781" s="104" t="s">
        <v>3868</v>
      </c>
      <c r="F781" s="104" t="s">
        <v>3865</v>
      </c>
      <c r="G781" s="104" t="s">
        <v>3866</v>
      </c>
      <c r="H781" s="104" t="s">
        <v>3867</v>
      </c>
      <c r="I781" s="104" t="s">
        <v>3868</v>
      </c>
      <c r="J781" s="102"/>
      <c r="N781" s="102"/>
    </row>
    <row r="782" spans="1:14" s="103" customFormat="1" x14ac:dyDescent="0.2">
      <c r="A782" s="104" t="s">
        <v>4392</v>
      </c>
      <c r="B782" s="104" t="s">
        <v>3870</v>
      </c>
      <c r="C782" s="104" t="s">
        <v>3871</v>
      </c>
      <c r="D782" s="104" t="s">
        <v>3872</v>
      </c>
      <c r="E782" s="104" t="s">
        <v>3873</v>
      </c>
      <c r="F782" s="104" t="s">
        <v>3870</v>
      </c>
      <c r="G782" s="104" t="s">
        <v>3871</v>
      </c>
      <c r="H782" s="104" t="s">
        <v>3872</v>
      </c>
      <c r="I782" s="104" t="s">
        <v>3873</v>
      </c>
      <c r="J782" s="102"/>
      <c r="N782" s="102"/>
    </row>
    <row r="783" spans="1:14" s="103" customFormat="1" x14ac:dyDescent="0.2">
      <c r="A783" s="104" t="s">
        <v>4393</v>
      </c>
      <c r="B783" s="104" t="s">
        <v>3875</v>
      </c>
      <c r="C783" s="104" t="s">
        <v>3876</v>
      </c>
      <c r="D783" s="104" t="s">
        <v>3877</v>
      </c>
      <c r="E783" s="104" t="s">
        <v>3878</v>
      </c>
      <c r="F783" s="104" t="s">
        <v>3875</v>
      </c>
      <c r="G783" s="104" t="s">
        <v>3876</v>
      </c>
      <c r="H783" s="104" t="s">
        <v>3877</v>
      </c>
      <c r="I783" s="104" t="s">
        <v>3878</v>
      </c>
      <c r="J783" s="102"/>
      <c r="N783" s="102"/>
    </row>
    <row r="784" spans="1:14" s="103" customFormat="1" x14ac:dyDescent="0.2">
      <c r="A784" s="104" t="s">
        <v>1825</v>
      </c>
      <c r="B784" s="104" t="s">
        <v>1826</v>
      </c>
      <c r="C784" s="104" t="s">
        <v>1827</v>
      </c>
      <c r="D784" s="104" t="s">
        <v>1828</v>
      </c>
      <c r="E784" s="104" t="s">
        <v>1829</v>
      </c>
      <c r="F784" s="104" t="s">
        <v>1826</v>
      </c>
      <c r="G784" s="104" t="s">
        <v>1827</v>
      </c>
      <c r="H784" s="104" t="s">
        <v>1828</v>
      </c>
      <c r="I784" s="104" t="s">
        <v>1829</v>
      </c>
      <c r="J784" s="102"/>
      <c r="N784" s="102"/>
    </row>
    <row r="785" spans="1:14" s="122" customFormat="1" x14ac:dyDescent="0.2">
      <c r="A785" s="124" t="s">
        <v>5683</v>
      </c>
      <c r="B785" s="124" t="s">
        <v>1830</v>
      </c>
      <c r="C785" s="124" t="s">
        <v>1831</v>
      </c>
      <c r="D785" s="124" t="s">
        <v>1832</v>
      </c>
      <c r="E785" s="124" t="s">
        <v>1833</v>
      </c>
      <c r="F785" s="124" t="s">
        <v>1830</v>
      </c>
      <c r="G785" s="124" t="s">
        <v>1831</v>
      </c>
      <c r="H785" s="124" t="s">
        <v>1832</v>
      </c>
      <c r="I785" s="124" t="s">
        <v>5130</v>
      </c>
      <c r="J785" s="125"/>
      <c r="N785" s="125"/>
    </row>
    <row r="786" spans="1:14" s="103" customFormat="1" x14ac:dyDescent="0.2">
      <c r="A786" s="104" t="s">
        <v>1834</v>
      </c>
      <c r="B786" s="104" t="s">
        <v>387</v>
      </c>
      <c r="C786" s="104" t="s">
        <v>388</v>
      </c>
      <c r="D786" s="104" t="s">
        <v>389</v>
      </c>
      <c r="E786" s="104" t="s">
        <v>390</v>
      </c>
      <c r="F786" s="104" t="s">
        <v>387</v>
      </c>
      <c r="G786" s="104" t="s">
        <v>388</v>
      </c>
      <c r="H786" s="104" t="s">
        <v>389</v>
      </c>
      <c r="I786" s="104" t="s">
        <v>5090</v>
      </c>
      <c r="J786" s="102"/>
      <c r="N786" s="102"/>
    </row>
    <row r="787" spans="1:14" s="122" customFormat="1" x14ac:dyDescent="0.2">
      <c r="A787" s="122" t="s">
        <v>5684</v>
      </c>
      <c r="B787" s="122" t="s">
        <v>392</v>
      </c>
      <c r="C787" s="122" t="s">
        <v>393</v>
      </c>
      <c r="D787" s="122" t="s">
        <v>394</v>
      </c>
      <c r="E787" s="122" t="s">
        <v>395</v>
      </c>
      <c r="F787" s="122" t="s">
        <v>392</v>
      </c>
      <c r="G787" s="122" t="s">
        <v>393</v>
      </c>
      <c r="H787" s="122" t="s">
        <v>394</v>
      </c>
      <c r="I787" s="122" t="s">
        <v>395</v>
      </c>
    </row>
    <row r="788" spans="1:14" s="103" customFormat="1" x14ac:dyDescent="0.2">
      <c r="A788" s="104" t="s">
        <v>1835</v>
      </c>
      <c r="B788" s="104" t="s">
        <v>397</v>
      </c>
      <c r="C788" s="104" t="s">
        <v>398</v>
      </c>
      <c r="D788" s="104" t="s">
        <v>399</v>
      </c>
      <c r="E788" s="104" t="s">
        <v>400</v>
      </c>
      <c r="F788" s="104" t="s">
        <v>5139</v>
      </c>
      <c r="G788" s="104" t="s">
        <v>5140</v>
      </c>
      <c r="H788" s="104" t="s">
        <v>5141</v>
      </c>
      <c r="I788" s="104" t="s">
        <v>5142</v>
      </c>
      <c r="J788" s="102"/>
      <c r="N788" s="102"/>
    </row>
    <row r="789" spans="1:14" s="103" customFormat="1" x14ac:dyDescent="0.2">
      <c r="A789" s="104" t="s">
        <v>1836</v>
      </c>
      <c r="B789" s="104" t="s">
        <v>402</v>
      </c>
      <c r="C789" s="104" t="s">
        <v>403</v>
      </c>
      <c r="D789" s="104" t="s">
        <v>404</v>
      </c>
      <c r="E789" s="104" t="s">
        <v>405</v>
      </c>
      <c r="F789" s="104" t="s">
        <v>402</v>
      </c>
      <c r="G789" s="104" t="s">
        <v>403</v>
      </c>
      <c r="H789" s="104" t="s">
        <v>404</v>
      </c>
      <c r="I789" s="104" t="s">
        <v>405</v>
      </c>
      <c r="J789" s="102"/>
      <c r="N789" s="102"/>
    </row>
    <row r="790" spans="1:14" s="103" customFormat="1" x14ac:dyDescent="0.2">
      <c r="A790" s="104" t="s">
        <v>1837</v>
      </c>
      <c r="B790" s="104" t="s">
        <v>407</v>
      </c>
      <c r="C790" s="104" t="s">
        <v>408</v>
      </c>
      <c r="D790" s="104" t="s">
        <v>409</v>
      </c>
      <c r="E790" s="104" t="s">
        <v>410</v>
      </c>
      <c r="F790" s="104" t="s">
        <v>407</v>
      </c>
      <c r="G790" s="104" t="s">
        <v>408</v>
      </c>
      <c r="H790" s="104" t="s">
        <v>409</v>
      </c>
      <c r="I790" s="104" t="s">
        <v>410</v>
      </c>
      <c r="J790" s="102"/>
      <c r="N790" s="102"/>
    </row>
    <row r="791" spans="1:14" s="103" customFormat="1" x14ac:dyDescent="0.2">
      <c r="A791" s="104" t="s">
        <v>1838</v>
      </c>
      <c r="B791" s="104" t="s">
        <v>412</v>
      </c>
      <c r="C791" s="104" t="s">
        <v>413</v>
      </c>
      <c r="D791" s="104" t="s">
        <v>414</v>
      </c>
      <c r="E791" s="104" t="s">
        <v>415</v>
      </c>
      <c r="F791" s="104" t="s">
        <v>412</v>
      </c>
      <c r="G791" s="104" t="s">
        <v>413</v>
      </c>
      <c r="H791" s="104" t="s">
        <v>414</v>
      </c>
      <c r="I791" s="104" t="s">
        <v>415</v>
      </c>
      <c r="J791" s="102"/>
      <c r="N791" s="102"/>
    </row>
    <row r="792" spans="1:14" s="103" customFormat="1" x14ac:dyDescent="0.2">
      <c r="A792" s="104" t="s">
        <v>1839</v>
      </c>
      <c r="B792" s="104" t="s">
        <v>417</v>
      </c>
      <c r="C792" s="104" t="s">
        <v>418</v>
      </c>
      <c r="D792" s="104" t="s">
        <v>419</v>
      </c>
      <c r="E792" s="104" t="s">
        <v>420</v>
      </c>
      <c r="F792" s="104" t="s">
        <v>417</v>
      </c>
      <c r="G792" s="104" t="s">
        <v>418</v>
      </c>
      <c r="H792" s="104" t="s">
        <v>419</v>
      </c>
      <c r="I792" s="104" t="s">
        <v>420</v>
      </c>
      <c r="J792" s="102"/>
      <c r="N792" s="102"/>
    </row>
    <row r="793" spans="1:14" s="103" customFormat="1" x14ac:dyDescent="0.2">
      <c r="A793" s="104" t="s">
        <v>1840</v>
      </c>
      <c r="B793" s="104" t="s">
        <v>422</v>
      </c>
      <c r="C793" s="104" t="s">
        <v>423</v>
      </c>
      <c r="D793" s="104" t="s">
        <v>424</v>
      </c>
      <c r="E793" s="104" t="s">
        <v>425</v>
      </c>
      <c r="F793" s="104" t="s">
        <v>422</v>
      </c>
      <c r="G793" s="104" t="s">
        <v>423</v>
      </c>
      <c r="H793" s="104" t="s">
        <v>424</v>
      </c>
      <c r="I793" s="104" t="s">
        <v>425</v>
      </c>
      <c r="J793" s="102"/>
      <c r="N793" s="102"/>
    </row>
    <row r="794" spans="1:14" s="103" customFormat="1" x14ac:dyDescent="0.2">
      <c r="A794" s="104" t="s">
        <v>1841</v>
      </c>
      <c r="B794" s="104" t="s">
        <v>427</v>
      </c>
      <c r="C794" s="104" t="s">
        <v>428</v>
      </c>
      <c r="D794" s="104" t="s">
        <v>429</v>
      </c>
      <c r="E794" s="104" t="s">
        <v>430</v>
      </c>
      <c r="F794" s="104" t="s">
        <v>427</v>
      </c>
      <c r="G794" s="104" t="s">
        <v>428</v>
      </c>
      <c r="H794" s="104" t="s">
        <v>429</v>
      </c>
      <c r="I794" s="104" t="s">
        <v>430</v>
      </c>
      <c r="J794" s="102"/>
      <c r="N794" s="102"/>
    </row>
    <row r="795" spans="1:14" s="103" customFormat="1" x14ac:dyDescent="0.2">
      <c r="A795" s="104" t="s">
        <v>1842</v>
      </c>
      <c r="B795" s="104" t="s">
        <v>432</v>
      </c>
      <c r="C795" s="104" t="s">
        <v>433</v>
      </c>
      <c r="D795" s="104" t="s">
        <v>434</v>
      </c>
      <c r="E795" s="104" t="s">
        <v>435</v>
      </c>
      <c r="F795" s="104" t="s">
        <v>432</v>
      </c>
      <c r="G795" s="104" t="s">
        <v>433</v>
      </c>
      <c r="H795" s="104" t="s">
        <v>434</v>
      </c>
      <c r="I795" s="104" t="s">
        <v>435</v>
      </c>
      <c r="J795" s="102"/>
      <c r="N795" s="102"/>
    </row>
    <row r="796" spans="1:14" s="103" customFormat="1" x14ac:dyDescent="0.2">
      <c r="A796" s="104" t="s">
        <v>1843</v>
      </c>
      <c r="B796" s="104" t="s">
        <v>387</v>
      </c>
      <c r="C796" s="104" t="s">
        <v>388</v>
      </c>
      <c r="D796" s="104" t="s">
        <v>389</v>
      </c>
      <c r="E796" s="104" t="s">
        <v>390</v>
      </c>
      <c r="F796" s="104" t="s">
        <v>387</v>
      </c>
      <c r="G796" s="104" t="s">
        <v>388</v>
      </c>
      <c r="H796" s="104" t="s">
        <v>389</v>
      </c>
      <c r="I796" s="104" t="s">
        <v>5090</v>
      </c>
      <c r="J796" s="102"/>
      <c r="N796" s="102"/>
    </row>
    <row r="797" spans="1:14" s="103" customFormat="1" x14ac:dyDescent="0.2">
      <c r="A797" s="104" t="s">
        <v>4394</v>
      </c>
      <c r="B797" s="104" t="s">
        <v>3880</v>
      </c>
      <c r="C797" s="104" t="s">
        <v>3881</v>
      </c>
      <c r="D797" s="104" t="s">
        <v>3882</v>
      </c>
      <c r="E797" s="104" t="s">
        <v>3883</v>
      </c>
      <c r="F797" s="104" t="s">
        <v>3880</v>
      </c>
      <c r="G797" s="104" t="s">
        <v>3881</v>
      </c>
      <c r="H797" s="104" t="s">
        <v>3882</v>
      </c>
      <c r="I797" s="104" t="s">
        <v>3883</v>
      </c>
      <c r="J797" s="102"/>
      <c r="N797" s="102"/>
    </row>
    <row r="798" spans="1:14" s="103" customFormat="1" x14ac:dyDescent="0.2">
      <c r="A798" s="104" t="s">
        <v>4395</v>
      </c>
      <c r="B798" s="104" t="s">
        <v>387</v>
      </c>
      <c r="C798" s="104" t="s">
        <v>388</v>
      </c>
      <c r="D798" s="104" t="s">
        <v>389</v>
      </c>
      <c r="E798" s="104" t="s">
        <v>390</v>
      </c>
      <c r="F798" s="104" t="s">
        <v>387</v>
      </c>
      <c r="G798" s="104" t="s">
        <v>388</v>
      </c>
      <c r="H798" s="104" t="s">
        <v>389</v>
      </c>
      <c r="I798" s="104" t="s">
        <v>5090</v>
      </c>
      <c r="J798" s="102"/>
      <c r="N798" s="102"/>
    </row>
    <row r="799" spans="1:14" s="103" customFormat="1" x14ac:dyDescent="0.2">
      <c r="A799" s="104" t="s">
        <v>1844</v>
      </c>
      <c r="B799" s="104" t="s">
        <v>443</v>
      </c>
      <c r="C799" s="104" t="s">
        <v>444</v>
      </c>
      <c r="D799" s="104" t="s">
        <v>445</v>
      </c>
      <c r="E799" s="104" t="s">
        <v>446</v>
      </c>
      <c r="F799" s="104" t="s">
        <v>443</v>
      </c>
      <c r="G799" s="104" t="s">
        <v>444</v>
      </c>
      <c r="H799" s="104" t="s">
        <v>445</v>
      </c>
      <c r="I799" s="104" t="s">
        <v>446</v>
      </c>
      <c r="J799" s="102"/>
      <c r="N799" s="102"/>
    </row>
    <row r="800" spans="1:14" s="122" customFormat="1" x14ac:dyDescent="0.2">
      <c r="A800" s="124" t="s">
        <v>5685</v>
      </c>
      <c r="B800" s="124" t="s">
        <v>448</v>
      </c>
      <c r="C800" s="124" t="s">
        <v>449</v>
      </c>
      <c r="D800" s="124" t="s">
        <v>450</v>
      </c>
      <c r="E800" s="124" t="s">
        <v>451</v>
      </c>
      <c r="F800" s="124" t="s">
        <v>448</v>
      </c>
      <c r="G800" s="124" t="s">
        <v>449</v>
      </c>
      <c r="H800" s="124" t="s">
        <v>450</v>
      </c>
      <c r="I800" s="124" t="s">
        <v>451</v>
      </c>
      <c r="J800" s="125"/>
      <c r="N800" s="125"/>
    </row>
    <row r="801" spans="1:14" s="103" customFormat="1" x14ac:dyDescent="0.2">
      <c r="A801" s="104" t="s">
        <v>1845</v>
      </c>
      <c r="B801" s="104" t="s">
        <v>1846</v>
      </c>
      <c r="C801" s="104" t="s">
        <v>1847</v>
      </c>
      <c r="D801" s="104" t="s">
        <v>1848</v>
      </c>
      <c r="E801" s="104" t="s">
        <v>1849</v>
      </c>
      <c r="F801" s="104" t="s">
        <v>1846</v>
      </c>
      <c r="G801" s="104" t="s">
        <v>1847</v>
      </c>
      <c r="H801" s="104" t="s">
        <v>1848</v>
      </c>
      <c r="I801" s="104" t="s">
        <v>1849</v>
      </c>
      <c r="J801" s="102"/>
      <c r="N801" s="102"/>
    </row>
    <row r="802" spans="1:14" s="103" customFormat="1" x14ac:dyDescent="0.2">
      <c r="A802" s="104" t="s">
        <v>1850</v>
      </c>
      <c r="B802" s="104" t="s">
        <v>473</v>
      </c>
      <c r="C802" s="104" t="s">
        <v>474</v>
      </c>
      <c r="D802" s="104" t="s">
        <v>475</v>
      </c>
      <c r="E802" s="104" t="s">
        <v>476</v>
      </c>
      <c r="F802" s="104" t="s">
        <v>473</v>
      </c>
      <c r="G802" s="104" t="s">
        <v>474</v>
      </c>
      <c r="H802" s="104" t="s">
        <v>475</v>
      </c>
      <c r="I802" s="104" t="s">
        <v>476</v>
      </c>
      <c r="J802" s="102"/>
      <c r="N802" s="102"/>
    </row>
    <row r="803" spans="1:14" s="103" customFormat="1" x14ac:dyDescent="0.2">
      <c r="A803" s="104" t="s">
        <v>4396</v>
      </c>
      <c r="B803" s="104" t="s">
        <v>473</v>
      </c>
      <c r="C803" s="104" t="s">
        <v>474</v>
      </c>
      <c r="D803" s="104" t="s">
        <v>475</v>
      </c>
      <c r="E803" s="104" t="s">
        <v>476</v>
      </c>
      <c r="F803" s="104" t="s">
        <v>473</v>
      </c>
      <c r="G803" s="104" t="s">
        <v>474</v>
      </c>
      <c r="H803" s="104" t="s">
        <v>475</v>
      </c>
      <c r="I803" s="104" t="s">
        <v>476</v>
      </c>
      <c r="J803" s="102"/>
      <c r="N803" s="102"/>
    </row>
    <row r="804" spans="1:14" s="103" customFormat="1" x14ac:dyDescent="0.2">
      <c r="A804" s="104" t="s">
        <v>1851</v>
      </c>
      <c r="B804" s="104" t="s">
        <v>478</v>
      </c>
      <c r="C804" s="104" t="s">
        <v>479</v>
      </c>
      <c r="D804" s="104" t="s">
        <v>480</v>
      </c>
      <c r="E804" s="104" t="s">
        <v>481</v>
      </c>
      <c r="F804" s="104" t="s">
        <v>478</v>
      </c>
      <c r="G804" s="104" t="s">
        <v>479</v>
      </c>
      <c r="H804" s="104" t="s">
        <v>480</v>
      </c>
      <c r="I804" s="104" t="s">
        <v>481</v>
      </c>
      <c r="J804" s="102"/>
      <c r="N804" s="102"/>
    </row>
    <row r="805" spans="1:14" s="103" customFormat="1" x14ac:dyDescent="0.2">
      <c r="A805" s="104" t="s">
        <v>1852</v>
      </c>
      <c r="B805" s="104" t="s">
        <v>483</v>
      </c>
      <c r="C805" s="104" t="s">
        <v>484</v>
      </c>
      <c r="D805" s="104" t="s">
        <v>485</v>
      </c>
      <c r="E805" s="104" t="s">
        <v>486</v>
      </c>
      <c r="F805" s="104" t="s">
        <v>3491</v>
      </c>
      <c r="G805" s="104" t="s">
        <v>3492</v>
      </c>
      <c r="H805" s="104" t="s">
        <v>3493</v>
      </c>
      <c r="I805" s="104" t="s">
        <v>5186</v>
      </c>
      <c r="J805" s="102"/>
      <c r="N805" s="102"/>
    </row>
    <row r="806" spans="1:14" s="103" customFormat="1" x14ac:dyDescent="0.2">
      <c r="A806" s="104" t="s">
        <v>1853</v>
      </c>
      <c r="B806" s="104" t="s">
        <v>488</v>
      </c>
      <c r="C806" s="104" t="s">
        <v>489</v>
      </c>
      <c r="D806" s="104" t="s">
        <v>490</v>
      </c>
      <c r="E806" s="104" t="s">
        <v>491</v>
      </c>
      <c r="F806" s="104" t="s">
        <v>488</v>
      </c>
      <c r="G806" s="104" t="s">
        <v>489</v>
      </c>
      <c r="H806" s="104" t="s">
        <v>490</v>
      </c>
      <c r="I806" s="104" t="s">
        <v>491</v>
      </c>
      <c r="J806" s="102"/>
      <c r="N806" s="102"/>
    </row>
    <row r="807" spans="1:14" s="103" customFormat="1" x14ac:dyDescent="0.2">
      <c r="A807" s="104" t="s">
        <v>4397</v>
      </c>
      <c r="B807" s="104" t="s">
        <v>4398</v>
      </c>
      <c r="C807" s="104" t="s">
        <v>4399</v>
      </c>
      <c r="D807" s="104" t="s">
        <v>4400</v>
      </c>
      <c r="E807" s="104" t="s">
        <v>4399</v>
      </c>
      <c r="F807" s="104" t="s">
        <v>4398</v>
      </c>
      <c r="G807" s="104" t="s">
        <v>4399</v>
      </c>
      <c r="H807" s="104" t="s">
        <v>4400</v>
      </c>
      <c r="I807" s="104" t="s">
        <v>4399</v>
      </c>
      <c r="J807" s="102"/>
      <c r="N807" s="102"/>
    </row>
    <row r="808" spans="1:14" s="103" customFormat="1" x14ac:dyDescent="0.2">
      <c r="A808" s="104" t="s">
        <v>4401</v>
      </c>
      <c r="B808" s="104" t="s">
        <v>4402</v>
      </c>
      <c r="C808" s="104" t="s">
        <v>4403</v>
      </c>
      <c r="D808" s="104" t="s">
        <v>4404</v>
      </c>
      <c r="E808" s="104" t="s">
        <v>4405</v>
      </c>
      <c r="F808" s="104" t="s">
        <v>4402</v>
      </c>
      <c r="G808" s="104" t="s">
        <v>4403</v>
      </c>
      <c r="H808" s="104" t="s">
        <v>4404</v>
      </c>
      <c r="I808" s="104" t="s">
        <v>4405</v>
      </c>
      <c r="J808" s="102"/>
      <c r="N808" s="102"/>
    </row>
    <row r="809" spans="1:14" s="103" customFormat="1" x14ac:dyDescent="0.2">
      <c r="A809" s="104" t="s">
        <v>4406</v>
      </c>
      <c r="B809" s="104" t="s">
        <v>4407</v>
      </c>
      <c r="C809" s="104" t="s">
        <v>4408</v>
      </c>
      <c r="D809" s="104" t="s">
        <v>4409</v>
      </c>
      <c r="E809" s="104" t="s">
        <v>4410</v>
      </c>
      <c r="F809" s="104" t="s">
        <v>4407</v>
      </c>
      <c r="G809" s="104" t="s">
        <v>4408</v>
      </c>
      <c r="H809" s="104" t="s">
        <v>4409</v>
      </c>
      <c r="I809" s="104" t="s">
        <v>4410</v>
      </c>
      <c r="J809" s="102"/>
      <c r="N809" s="102"/>
    </row>
    <row r="810" spans="1:14" s="103" customFormat="1" x14ac:dyDescent="0.2">
      <c r="A810" s="104" t="s">
        <v>4411</v>
      </c>
      <c r="B810" s="104" t="s">
        <v>4412</v>
      </c>
      <c r="C810" s="104" t="s">
        <v>4413</v>
      </c>
      <c r="D810" s="104" t="s">
        <v>4414</v>
      </c>
      <c r="E810" s="104" t="s">
        <v>4415</v>
      </c>
      <c r="F810" s="104" t="s">
        <v>4412</v>
      </c>
      <c r="G810" s="104" t="s">
        <v>4413</v>
      </c>
      <c r="H810" s="104" t="s">
        <v>4414</v>
      </c>
      <c r="I810" s="104" t="s">
        <v>4415</v>
      </c>
      <c r="J810" s="102"/>
      <c r="N810" s="102"/>
    </row>
    <row r="811" spans="1:14" s="103" customFormat="1" x14ac:dyDescent="0.2">
      <c r="A811" s="104" t="s">
        <v>1854</v>
      </c>
      <c r="B811" s="104" t="s">
        <v>493</v>
      </c>
      <c r="C811" s="104" t="s">
        <v>494</v>
      </c>
      <c r="D811" s="104" t="s">
        <v>495</v>
      </c>
      <c r="E811" s="104" t="s">
        <v>496</v>
      </c>
      <c r="F811" s="104" t="s">
        <v>493</v>
      </c>
      <c r="G811" s="104" t="s">
        <v>494</v>
      </c>
      <c r="H811" s="104" t="s">
        <v>495</v>
      </c>
      <c r="I811" s="104" t="s">
        <v>496</v>
      </c>
      <c r="J811" s="102"/>
      <c r="N811" s="102"/>
    </row>
    <row r="812" spans="1:14" s="103" customFormat="1" x14ac:dyDescent="0.2">
      <c r="A812" s="104" t="s">
        <v>1855</v>
      </c>
      <c r="B812" s="104" t="s">
        <v>4416</v>
      </c>
      <c r="C812" s="104" t="s">
        <v>4417</v>
      </c>
      <c r="D812" s="104" t="s">
        <v>4418</v>
      </c>
      <c r="E812" s="104" t="s">
        <v>4419</v>
      </c>
      <c r="F812" s="104" t="s">
        <v>4416</v>
      </c>
      <c r="G812" s="104" t="s">
        <v>4417</v>
      </c>
      <c r="H812" s="104" t="s">
        <v>4418</v>
      </c>
      <c r="I812" s="104" t="s">
        <v>4419</v>
      </c>
      <c r="J812" s="102"/>
      <c r="N812" s="102"/>
    </row>
    <row r="813" spans="1:14" s="103" customFormat="1" x14ac:dyDescent="0.2">
      <c r="A813" s="104" t="s">
        <v>1856</v>
      </c>
      <c r="B813" s="104" t="s">
        <v>498</v>
      </c>
      <c r="C813" s="104" t="s">
        <v>499</v>
      </c>
      <c r="D813" s="104" t="s">
        <v>500</v>
      </c>
      <c r="E813" s="104" t="s">
        <v>501</v>
      </c>
      <c r="F813" s="104" t="s">
        <v>498</v>
      </c>
      <c r="G813" s="104" t="s">
        <v>499</v>
      </c>
      <c r="H813" s="104" t="s">
        <v>500</v>
      </c>
      <c r="I813" s="104" t="s">
        <v>501</v>
      </c>
      <c r="J813" s="102"/>
      <c r="N813" s="102"/>
    </row>
    <row r="814" spans="1:14" s="103" customFormat="1" x14ac:dyDescent="0.2">
      <c r="A814" s="104" t="s">
        <v>3611</v>
      </c>
      <c r="B814" s="104" t="s">
        <v>503</v>
      </c>
      <c r="C814" s="104" t="s">
        <v>504</v>
      </c>
      <c r="D814" s="104" t="s">
        <v>505</v>
      </c>
      <c r="E814" s="104" t="s">
        <v>506</v>
      </c>
      <c r="F814" s="104" t="s">
        <v>503</v>
      </c>
      <c r="G814" s="104" t="s">
        <v>504</v>
      </c>
      <c r="H814" s="104" t="s">
        <v>505</v>
      </c>
      <c r="I814" s="104" t="s">
        <v>506</v>
      </c>
      <c r="J814" s="102"/>
      <c r="N814" s="102"/>
    </row>
    <row r="815" spans="1:14" s="103" customFormat="1" x14ac:dyDescent="0.2">
      <c r="A815" s="104" t="s">
        <v>3612</v>
      </c>
      <c r="B815" s="104" t="s">
        <v>508</v>
      </c>
      <c r="C815" s="104" t="s">
        <v>509</v>
      </c>
      <c r="D815" s="104" t="s">
        <v>510</v>
      </c>
      <c r="E815" s="104" t="s">
        <v>511</v>
      </c>
      <c r="F815" s="104" t="s">
        <v>508</v>
      </c>
      <c r="G815" s="104" t="s">
        <v>509</v>
      </c>
      <c r="H815" s="104" t="s">
        <v>510</v>
      </c>
      <c r="I815" s="104" t="s">
        <v>511</v>
      </c>
      <c r="J815" s="102"/>
      <c r="N815" s="102"/>
    </row>
    <row r="816" spans="1:14" s="103" customFormat="1" x14ac:dyDescent="0.2">
      <c r="A816" s="104" t="s">
        <v>3613</v>
      </c>
      <c r="B816" s="104" t="s">
        <v>513</v>
      </c>
      <c r="C816" s="104" t="s">
        <v>514</v>
      </c>
      <c r="D816" s="104" t="s">
        <v>515</v>
      </c>
      <c r="E816" s="104" t="s">
        <v>516</v>
      </c>
      <c r="F816" s="104" t="s">
        <v>513</v>
      </c>
      <c r="G816" s="104" t="s">
        <v>3494</v>
      </c>
      <c r="H816" s="104" t="s">
        <v>515</v>
      </c>
      <c r="I816" s="104" t="s">
        <v>516</v>
      </c>
      <c r="J816" s="102"/>
      <c r="N816" s="102"/>
    </row>
    <row r="817" spans="1:14" s="103" customFormat="1" x14ac:dyDescent="0.2">
      <c r="A817" s="104" t="s">
        <v>1857</v>
      </c>
      <c r="B817" s="104" t="s">
        <v>518</v>
      </c>
      <c r="C817" s="104" t="s">
        <v>519</v>
      </c>
      <c r="D817" s="104" t="s">
        <v>520</v>
      </c>
      <c r="E817" s="104" t="s">
        <v>521</v>
      </c>
      <c r="F817" s="104" t="s">
        <v>518</v>
      </c>
      <c r="G817" s="104" t="s">
        <v>519</v>
      </c>
      <c r="H817" s="104" t="s">
        <v>520</v>
      </c>
      <c r="I817" s="104" t="s">
        <v>521</v>
      </c>
      <c r="J817" s="102"/>
      <c r="N817" s="102"/>
    </row>
    <row r="818" spans="1:14" s="122" customFormat="1" x14ac:dyDescent="0.2">
      <c r="A818" s="124" t="s">
        <v>5686</v>
      </c>
      <c r="B818" s="124" t="s">
        <v>522</v>
      </c>
      <c r="C818" s="124" t="s">
        <v>523</v>
      </c>
      <c r="D818" s="124" t="s">
        <v>524</v>
      </c>
      <c r="E818" s="124" t="s">
        <v>525</v>
      </c>
      <c r="F818" s="124" t="s">
        <v>522</v>
      </c>
      <c r="G818" s="124" t="s">
        <v>523</v>
      </c>
      <c r="H818" s="124" t="s">
        <v>524</v>
      </c>
      <c r="I818" s="124" t="s">
        <v>525</v>
      </c>
      <c r="J818" s="125"/>
      <c r="N818" s="125"/>
    </row>
    <row r="819" spans="1:14" s="122" customFormat="1" x14ac:dyDescent="0.2">
      <c r="A819" s="124" t="s">
        <v>5687</v>
      </c>
      <c r="B819" s="124" t="s">
        <v>526</v>
      </c>
      <c r="C819" s="124" t="s">
        <v>527</v>
      </c>
      <c r="D819" s="124" t="s">
        <v>528</v>
      </c>
      <c r="E819" s="124" t="s">
        <v>529</v>
      </c>
      <c r="F819" s="124" t="s">
        <v>526</v>
      </c>
      <c r="G819" s="124" t="s">
        <v>527</v>
      </c>
      <c r="H819" s="124" t="s">
        <v>528</v>
      </c>
      <c r="I819" s="124" t="s">
        <v>529</v>
      </c>
      <c r="J819" s="125"/>
      <c r="N819" s="125"/>
    </row>
    <row r="820" spans="1:14" s="113" customFormat="1" x14ac:dyDescent="0.2">
      <c r="A820" s="107" t="s">
        <v>5688</v>
      </c>
      <c r="B820" s="107" t="s">
        <v>522</v>
      </c>
      <c r="C820" s="107" t="s">
        <v>523</v>
      </c>
      <c r="D820" s="107" t="s">
        <v>524</v>
      </c>
      <c r="E820" s="107" t="s">
        <v>5190</v>
      </c>
      <c r="F820" s="107" t="s">
        <v>522</v>
      </c>
      <c r="G820" s="107" t="s">
        <v>523</v>
      </c>
      <c r="H820" s="107" t="s">
        <v>524</v>
      </c>
      <c r="I820" s="107" t="s">
        <v>5190</v>
      </c>
      <c r="J820" s="126"/>
      <c r="N820" s="126"/>
    </row>
    <row r="821" spans="1:14" s="113" customFormat="1" x14ac:dyDescent="0.2">
      <c r="A821" s="107" t="s">
        <v>5689</v>
      </c>
      <c r="B821" s="107" t="s">
        <v>526</v>
      </c>
      <c r="C821" s="107" t="s">
        <v>527</v>
      </c>
      <c r="D821" s="107" t="s">
        <v>528</v>
      </c>
      <c r="E821" s="107" t="s">
        <v>529</v>
      </c>
      <c r="F821" s="107" t="s">
        <v>526</v>
      </c>
      <c r="G821" s="107" t="s">
        <v>527</v>
      </c>
      <c r="H821" s="107" t="s">
        <v>528</v>
      </c>
      <c r="I821" s="107" t="s">
        <v>529</v>
      </c>
      <c r="J821" s="126"/>
      <c r="N821" s="126"/>
    </row>
    <row r="822" spans="1:14" s="103" customFormat="1" x14ac:dyDescent="0.2">
      <c r="A822" s="104" t="s">
        <v>1858</v>
      </c>
      <c r="B822" s="104" t="s">
        <v>531</v>
      </c>
      <c r="C822" s="104" t="s">
        <v>532</v>
      </c>
      <c r="D822" s="104" t="s">
        <v>533</v>
      </c>
      <c r="E822" s="104" t="s">
        <v>534</v>
      </c>
      <c r="F822" s="104" t="s">
        <v>531</v>
      </c>
      <c r="G822" s="104" t="s">
        <v>532</v>
      </c>
      <c r="H822" s="104" t="s">
        <v>533</v>
      </c>
      <c r="I822" s="104" t="s">
        <v>534</v>
      </c>
      <c r="J822" s="102"/>
      <c r="N822" s="102"/>
    </row>
    <row r="823" spans="1:14" s="103" customFormat="1" x14ac:dyDescent="0.2">
      <c r="A823" s="104" t="s">
        <v>4420</v>
      </c>
      <c r="B823" s="104" t="s">
        <v>531</v>
      </c>
      <c r="C823" s="104" t="s">
        <v>532</v>
      </c>
      <c r="D823" s="104" t="s">
        <v>533</v>
      </c>
      <c r="E823" s="104" t="s">
        <v>534</v>
      </c>
      <c r="F823" s="104" t="s">
        <v>531</v>
      </c>
      <c r="G823" s="104" t="s">
        <v>532</v>
      </c>
      <c r="H823" s="104" t="s">
        <v>533</v>
      </c>
      <c r="I823" s="104" t="s">
        <v>534</v>
      </c>
      <c r="J823" s="102"/>
      <c r="N823" s="102"/>
    </row>
    <row r="824" spans="1:14" s="103" customFormat="1" x14ac:dyDescent="0.2">
      <c r="A824" s="104" t="s">
        <v>4421</v>
      </c>
      <c r="B824" s="104" t="s">
        <v>531</v>
      </c>
      <c r="C824" s="104" t="s">
        <v>532</v>
      </c>
      <c r="D824" s="104" t="s">
        <v>533</v>
      </c>
      <c r="E824" s="104" t="s">
        <v>534</v>
      </c>
      <c r="F824" s="104" t="s">
        <v>531</v>
      </c>
      <c r="G824" s="104" t="s">
        <v>532</v>
      </c>
      <c r="H824" s="104" t="s">
        <v>533</v>
      </c>
      <c r="I824" s="104" t="s">
        <v>534</v>
      </c>
      <c r="J824" s="102"/>
      <c r="N824" s="102"/>
    </row>
    <row r="825" spans="1:14" s="103" customFormat="1" x14ac:dyDescent="0.2">
      <c r="A825" s="104" t="s">
        <v>1859</v>
      </c>
      <c r="B825" s="104" t="s">
        <v>536</v>
      </c>
      <c r="C825" s="104" t="s">
        <v>537</v>
      </c>
      <c r="D825" s="104" t="s">
        <v>538</v>
      </c>
      <c r="E825" s="104" t="s">
        <v>537</v>
      </c>
      <c r="F825" s="104" t="s">
        <v>536</v>
      </c>
      <c r="G825" s="104" t="s">
        <v>537</v>
      </c>
      <c r="H825" s="104" t="s">
        <v>538</v>
      </c>
      <c r="I825" s="104" t="s">
        <v>537</v>
      </c>
      <c r="J825" s="102"/>
      <c r="N825" s="102"/>
    </row>
    <row r="826" spans="1:14" s="122" customFormat="1" x14ac:dyDescent="0.2">
      <c r="A826" s="122" t="s">
        <v>5690</v>
      </c>
      <c r="B826" s="122" t="s">
        <v>1860</v>
      </c>
      <c r="C826" s="122" t="s">
        <v>3495</v>
      </c>
      <c r="D826" s="122" t="s">
        <v>1861</v>
      </c>
      <c r="E826" s="122" t="s">
        <v>1862</v>
      </c>
      <c r="F826" s="122" t="s">
        <v>1860</v>
      </c>
      <c r="G826" s="122" t="s">
        <v>3495</v>
      </c>
      <c r="H826" s="122" t="s">
        <v>1861</v>
      </c>
      <c r="I826" s="122" t="s">
        <v>1862</v>
      </c>
    </row>
    <row r="827" spans="1:14" s="122" customFormat="1" x14ac:dyDescent="0.2">
      <c r="A827" s="122" t="s">
        <v>5691</v>
      </c>
      <c r="B827" s="122" t="s">
        <v>1860</v>
      </c>
      <c r="C827" s="122" t="s">
        <v>3495</v>
      </c>
      <c r="D827" s="122" t="s">
        <v>1861</v>
      </c>
      <c r="E827" s="122" t="s">
        <v>1862</v>
      </c>
      <c r="F827" s="122" t="s">
        <v>1860</v>
      </c>
      <c r="G827" s="122" t="s">
        <v>3495</v>
      </c>
      <c r="H827" s="122" t="s">
        <v>1861</v>
      </c>
      <c r="I827" s="122" t="s">
        <v>1862</v>
      </c>
    </row>
    <row r="828" spans="1:14" s="103" customFormat="1" x14ac:dyDescent="0.2">
      <c r="A828" s="104" t="s">
        <v>1863</v>
      </c>
      <c r="B828" s="104" t="s">
        <v>540</v>
      </c>
      <c r="C828" s="104" t="s">
        <v>541</v>
      </c>
      <c r="D828" s="104" t="s">
        <v>542</v>
      </c>
      <c r="E828" s="104" t="s">
        <v>543</v>
      </c>
      <c r="F828" s="104" t="s">
        <v>540</v>
      </c>
      <c r="G828" s="104" t="s">
        <v>541</v>
      </c>
      <c r="H828" s="104" t="s">
        <v>542</v>
      </c>
      <c r="I828" s="104" t="s">
        <v>543</v>
      </c>
      <c r="J828" s="102"/>
      <c r="N828" s="102"/>
    </row>
    <row r="829" spans="1:14" s="103" customFormat="1" x14ac:dyDescent="0.2">
      <c r="A829" s="104" t="s">
        <v>4422</v>
      </c>
      <c r="B829" s="104" t="s">
        <v>540</v>
      </c>
      <c r="C829" s="104" t="s">
        <v>541</v>
      </c>
      <c r="D829" s="104" t="s">
        <v>542</v>
      </c>
      <c r="E829" s="104" t="s">
        <v>543</v>
      </c>
      <c r="F829" s="104" t="s">
        <v>540</v>
      </c>
      <c r="G829" s="104" t="s">
        <v>541</v>
      </c>
      <c r="H829" s="104" t="s">
        <v>542</v>
      </c>
      <c r="I829" s="104" t="s">
        <v>543</v>
      </c>
      <c r="J829" s="102"/>
      <c r="N829" s="102"/>
    </row>
    <row r="830" spans="1:14" s="103" customFormat="1" x14ac:dyDescent="0.2">
      <c r="A830" s="104" t="s">
        <v>1864</v>
      </c>
      <c r="B830" s="104" t="s">
        <v>545</v>
      </c>
      <c r="C830" s="104" t="s">
        <v>546</v>
      </c>
      <c r="D830" s="104" t="s">
        <v>547</v>
      </c>
      <c r="E830" s="104" t="s">
        <v>548</v>
      </c>
      <c r="F830" s="104" t="s">
        <v>545</v>
      </c>
      <c r="G830" s="104" t="s">
        <v>546</v>
      </c>
      <c r="H830" s="104" t="s">
        <v>547</v>
      </c>
      <c r="I830" s="104" t="s">
        <v>548</v>
      </c>
      <c r="J830" s="102"/>
      <c r="N830" s="102"/>
    </row>
    <row r="831" spans="1:14" s="103" customFormat="1" x14ac:dyDescent="0.2">
      <c r="A831" s="104" t="s">
        <v>1865</v>
      </c>
      <c r="B831" s="104" t="s">
        <v>550</v>
      </c>
      <c r="C831" s="104" t="s">
        <v>551</v>
      </c>
      <c r="D831" s="104" t="s">
        <v>552</v>
      </c>
      <c r="E831" s="104" t="s">
        <v>553</v>
      </c>
      <c r="F831" s="104" t="s">
        <v>550</v>
      </c>
      <c r="G831" s="104" t="s">
        <v>551</v>
      </c>
      <c r="H831" s="104" t="s">
        <v>552</v>
      </c>
      <c r="I831" s="104" t="s">
        <v>5153</v>
      </c>
      <c r="J831" s="102"/>
      <c r="N831" s="102"/>
    </row>
    <row r="832" spans="1:14" s="103" customFormat="1" x14ac:dyDescent="0.2">
      <c r="A832" s="104" t="s">
        <v>1866</v>
      </c>
      <c r="B832" s="104" t="s">
        <v>1867</v>
      </c>
      <c r="C832" s="104" t="s">
        <v>1868</v>
      </c>
      <c r="D832" s="104" t="s">
        <v>1869</v>
      </c>
      <c r="E832" s="104" t="s">
        <v>1870</v>
      </c>
      <c r="F832" s="104" t="s">
        <v>1867</v>
      </c>
      <c r="G832" s="104" t="s">
        <v>1868</v>
      </c>
      <c r="H832" s="104" t="s">
        <v>1869</v>
      </c>
      <c r="I832" s="104" t="s">
        <v>1870</v>
      </c>
      <c r="J832" s="102"/>
      <c r="N832" s="102"/>
    </row>
    <row r="833" spans="1:14" s="103" customFormat="1" x14ac:dyDescent="0.2">
      <c r="A833" s="104" t="s">
        <v>1871</v>
      </c>
      <c r="B833" s="104" t="s">
        <v>1872</v>
      </c>
      <c r="C833" s="104" t="s">
        <v>1873</v>
      </c>
      <c r="D833" s="104" t="s">
        <v>1874</v>
      </c>
      <c r="E833" s="104" t="s">
        <v>1875</v>
      </c>
      <c r="F833" s="104" t="s">
        <v>1872</v>
      </c>
      <c r="G833" s="104" t="s">
        <v>1873</v>
      </c>
      <c r="H833" s="104" t="s">
        <v>1874</v>
      </c>
      <c r="I833" s="104" t="s">
        <v>1875</v>
      </c>
      <c r="J833" s="102"/>
      <c r="N833" s="102"/>
    </row>
    <row r="834" spans="1:14" s="103" customFormat="1" x14ac:dyDescent="0.2">
      <c r="A834" s="104" t="s">
        <v>1876</v>
      </c>
      <c r="B834" s="104" t="s">
        <v>3899</v>
      </c>
      <c r="C834" s="102" t="s">
        <v>3900</v>
      </c>
      <c r="D834" s="102" t="s">
        <v>3901</v>
      </c>
      <c r="E834" s="102" t="s">
        <v>4423</v>
      </c>
      <c r="F834" s="104" t="s">
        <v>3899</v>
      </c>
      <c r="G834" s="102" t="s">
        <v>3900</v>
      </c>
      <c r="H834" s="102" t="s">
        <v>3901</v>
      </c>
      <c r="I834" s="102" t="s">
        <v>4423</v>
      </c>
      <c r="J834" s="102"/>
      <c r="N834" s="102"/>
    </row>
    <row r="835" spans="1:14" s="103" customFormat="1" x14ac:dyDescent="0.2">
      <c r="A835" s="104" t="s">
        <v>1877</v>
      </c>
      <c r="B835" s="104" t="s">
        <v>555</v>
      </c>
      <c r="C835" s="104" t="s">
        <v>556</v>
      </c>
      <c r="D835" s="104" t="s">
        <v>557</v>
      </c>
      <c r="E835" s="104" t="s">
        <v>558</v>
      </c>
      <c r="F835" s="104" t="s">
        <v>555</v>
      </c>
      <c r="G835" s="104" t="s">
        <v>556</v>
      </c>
      <c r="H835" s="104" t="s">
        <v>557</v>
      </c>
      <c r="I835" s="104" t="s">
        <v>558</v>
      </c>
      <c r="J835" s="102"/>
      <c r="N835" s="102"/>
    </row>
    <row r="836" spans="1:14" s="132" customFormat="1" x14ac:dyDescent="0.2">
      <c r="A836" s="130" t="s">
        <v>1878</v>
      </c>
      <c r="B836" s="130" t="s">
        <v>1879</v>
      </c>
      <c r="C836" s="130" t="s">
        <v>1880</v>
      </c>
      <c r="D836" s="130" t="s">
        <v>1881</v>
      </c>
      <c r="E836" s="130" t="s">
        <v>1882</v>
      </c>
      <c r="F836" s="130" t="s">
        <v>1879</v>
      </c>
      <c r="G836" s="130" t="s">
        <v>1880</v>
      </c>
      <c r="H836" s="130" t="s">
        <v>1881</v>
      </c>
      <c r="I836" s="130" t="s">
        <v>1882</v>
      </c>
      <c r="J836" s="131"/>
      <c r="N836" s="131"/>
    </row>
    <row r="837" spans="1:14" s="132" customFormat="1" x14ac:dyDescent="0.2">
      <c r="A837" s="130" t="s">
        <v>1883</v>
      </c>
      <c r="B837" s="130" t="s">
        <v>5692</v>
      </c>
      <c r="C837" s="130" t="s">
        <v>561</v>
      </c>
      <c r="D837" s="130" t="s">
        <v>562</v>
      </c>
      <c r="E837" s="130" t="s">
        <v>5693</v>
      </c>
      <c r="F837" s="130" t="s">
        <v>5692</v>
      </c>
      <c r="G837" s="130" t="s">
        <v>561</v>
      </c>
      <c r="H837" s="130" t="s">
        <v>562</v>
      </c>
      <c r="I837" s="130" t="s">
        <v>5693</v>
      </c>
      <c r="J837" s="131"/>
      <c r="N837" s="131"/>
    </row>
    <row r="838" spans="1:14" s="103" customFormat="1" x14ac:dyDescent="0.2">
      <c r="A838" s="104" t="s">
        <v>1884</v>
      </c>
      <c r="B838" s="104" t="s">
        <v>565</v>
      </c>
      <c r="C838" s="104" t="s">
        <v>566</v>
      </c>
      <c r="D838" s="104" t="s">
        <v>567</v>
      </c>
      <c r="E838" s="104" t="s">
        <v>568</v>
      </c>
      <c r="F838" s="104" t="s">
        <v>565</v>
      </c>
      <c r="G838" s="104" t="s">
        <v>566</v>
      </c>
      <c r="H838" s="104" t="s">
        <v>567</v>
      </c>
      <c r="I838" s="104" t="s">
        <v>568</v>
      </c>
      <c r="J838" s="102"/>
      <c r="N838" s="102"/>
    </row>
    <row r="839" spans="1:14" s="103" customFormat="1" x14ac:dyDescent="0.2">
      <c r="A839" s="104" t="s">
        <v>1885</v>
      </c>
      <c r="B839" s="108" t="s">
        <v>5059</v>
      </c>
      <c r="C839" s="108" t="s">
        <v>5060</v>
      </c>
      <c r="D839" s="108" t="s">
        <v>5061</v>
      </c>
      <c r="E839" s="108" t="s">
        <v>5062</v>
      </c>
      <c r="F839" s="108" t="s">
        <v>5059</v>
      </c>
      <c r="G839" s="108" t="s">
        <v>5060</v>
      </c>
      <c r="H839" s="108" t="s">
        <v>5061</v>
      </c>
      <c r="I839" s="108" t="s">
        <v>5062</v>
      </c>
      <c r="J839" s="102"/>
      <c r="N839" s="102"/>
    </row>
    <row r="840" spans="1:14" s="103" customFormat="1" x14ac:dyDescent="0.2">
      <c r="A840" s="104" t="s">
        <v>1886</v>
      </c>
      <c r="B840" s="104" t="s">
        <v>1887</v>
      </c>
      <c r="C840" s="104" t="s">
        <v>1888</v>
      </c>
      <c r="D840" s="104" t="s">
        <v>1889</v>
      </c>
      <c r="E840" s="104" t="s">
        <v>1890</v>
      </c>
      <c r="F840" s="104" t="s">
        <v>1887</v>
      </c>
      <c r="G840" s="104" t="s">
        <v>1888</v>
      </c>
      <c r="H840" s="104" t="s">
        <v>1889</v>
      </c>
      <c r="I840" s="104" t="s">
        <v>1890</v>
      </c>
      <c r="J840" s="102"/>
      <c r="N840" s="102"/>
    </row>
    <row r="841" spans="1:14" s="122" customFormat="1" x14ac:dyDescent="0.2">
      <c r="A841" s="122" t="s">
        <v>5694</v>
      </c>
      <c r="B841" s="122" t="s">
        <v>3904</v>
      </c>
      <c r="C841" s="122" t="s">
        <v>3905</v>
      </c>
      <c r="D841" s="122" t="s">
        <v>3906</v>
      </c>
      <c r="E841" s="122" t="s">
        <v>4424</v>
      </c>
      <c r="F841" s="122" t="s">
        <v>3904</v>
      </c>
      <c r="G841" s="122" t="s">
        <v>3905</v>
      </c>
      <c r="H841" s="122" t="s">
        <v>3906</v>
      </c>
      <c r="I841" s="122" t="s">
        <v>4424</v>
      </c>
    </row>
    <row r="842" spans="1:14" s="132" customFormat="1" x14ac:dyDescent="0.2">
      <c r="A842" s="130" t="s">
        <v>5695</v>
      </c>
      <c r="B842" s="130" t="s">
        <v>5196</v>
      </c>
      <c r="C842" s="130" t="s">
        <v>5197</v>
      </c>
      <c r="D842" s="130" t="s">
        <v>5198</v>
      </c>
      <c r="E842" s="130" t="s">
        <v>5199</v>
      </c>
      <c r="F842" s="130" t="s">
        <v>5196</v>
      </c>
      <c r="G842" s="130" t="s">
        <v>5197</v>
      </c>
      <c r="H842" s="130" t="s">
        <v>5198</v>
      </c>
      <c r="I842" s="130" t="s">
        <v>5199</v>
      </c>
      <c r="J842" s="131"/>
      <c r="N842" s="131"/>
    </row>
    <row r="843" spans="1:14" s="103" customFormat="1" x14ac:dyDescent="0.2">
      <c r="A843" s="104" t="s">
        <v>1891</v>
      </c>
      <c r="B843" s="104" t="s">
        <v>1892</v>
      </c>
      <c r="C843" s="104" t="s">
        <v>1893</v>
      </c>
      <c r="D843" s="104" t="s">
        <v>1894</v>
      </c>
      <c r="E843" s="104" t="s">
        <v>1895</v>
      </c>
      <c r="F843" s="104" t="s">
        <v>1892</v>
      </c>
      <c r="G843" s="104" t="s">
        <v>1893</v>
      </c>
      <c r="H843" s="104" t="s">
        <v>1894</v>
      </c>
      <c r="I843" s="104" t="s">
        <v>1895</v>
      </c>
      <c r="J843" s="102"/>
      <c r="N843" s="102"/>
    </row>
    <row r="844" spans="1:14" s="103" customFormat="1" x14ac:dyDescent="0.2">
      <c r="A844" s="104" t="s">
        <v>1896</v>
      </c>
      <c r="B844" s="104" t="s">
        <v>1897</v>
      </c>
      <c r="C844" s="104" t="s">
        <v>1898</v>
      </c>
      <c r="D844" s="104" t="s">
        <v>1899</v>
      </c>
      <c r="E844" s="104" t="s">
        <v>1900</v>
      </c>
      <c r="F844" s="104" t="s">
        <v>1897</v>
      </c>
      <c r="G844" s="104" t="s">
        <v>1898</v>
      </c>
      <c r="H844" s="104" t="s">
        <v>3499</v>
      </c>
      <c r="I844" s="104" t="s">
        <v>1900</v>
      </c>
      <c r="J844" s="102"/>
      <c r="N844" s="102"/>
    </row>
    <row r="845" spans="1:14" s="103" customFormat="1" x14ac:dyDescent="0.2">
      <c r="A845" s="104" t="s">
        <v>1901</v>
      </c>
      <c r="B845" s="108" t="s">
        <v>1902</v>
      </c>
      <c r="C845" s="108" t="s">
        <v>5063</v>
      </c>
      <c r="D845" s="108" t="s">
        <v>5064</v>
      </c>
      <c r="E845" s="108" t="s">
        <v>5065</v>
      </c>
      <c r="F845" s="108" t="s">
        <v>1902</v>
      </c>
      <c r="G845" s="108" t="s">
        <v>5063</v>
      </c>
      <c r="H845" s="108" t="s">
        <v>5064</v>
      </c>
      <c r="I845" s="108" t="s">
        <v>5065</v>
      </c>
      <c r="J845" s="102"/>
      <c r="N845" s="102"/>
    </row>
    <row r="846" spans="1:14" s="103" customFormat="1" x14ac:dyDescent="0.2">
      <c r="A846" s="104" t="s">
        <v>1903</v>
      </c>
      <c r="B846" s="104" t="s">
        <v>1904</v>
      </c>
      <c r="C846" s="104" t="s">
        <v>1905</v>
      </c>
      <c r="D846" s="104" t="s">
        <v>1906</v>
      </c>
      <c r="E846" s="104" t="s">
        <v>1907</v>
      </c>
      <c r="F846" s="104" t="s">
        <v>1904</v>
      </c>
      <c r="G846" s="104" t="s">
        <v>1905</v>
      </c>
      <c r="H846" s="104" t="s">
        <v>1906</v>
      </c>
      <c r="I846" s="104" t="s">
        <v>1907</v>
      </c>
      <c r="J846" s="102"/>
      <c r="N846" s="102"/>
    </row>
    <row r="847" spans="1:14" s="103" customFormat="1" x14ac:dyDescent="0.2">
      <c r="A847" s="104" t="s">
        <v>1908</v>
      </c>
      <c r="B847" s="104" t="s">
        <v>1909</v>
      </c>
      <c r="C847" s="104" t="s">
        <v>1910</v>
      </c>
      <c r="D847" s="104" t="s">
        <v>1911</v>
      </c>
      <c r="E847" s="104" t="s">
        <v>1912</v>
      </c>
      <c r="F847" s="104" t="s">
        <v>1909</v>
      </c>
      <c r="G847" s="104" t="s">
        <v>1910</v>
      </c>
      <c r="H847" s="104" t="s">
        <v>1911</v>
      </c>
      <c r="I847" s="104" t="s">
        <v>1912</v>
      </c>
      <c r="J847" s="102"/>
      <c r="N847" s="102"/>
    </row>
    <row r="848" spans="1:14" s="103" customFormat="1" x14ac:dyDescent="0.2">
      <c r="A848" s="104" t="s">
        <v>1913</v>
      </c>
      <c r="B848" s="104" t="s">
        <v>570</v>
      </c>
      <c r="C848" s="104" t="s">
        <v>571</v>
      </c>
      <c r="D848" s="104" t="s">
        <v>572</v>
      </c>
      <c r="E848" s="104" t="s">
        <v>573</v>
      </c>
      <c r="F848" s="104" t="s">
        <v>570</v>
      </c>
      <c r="G848" s="104" t="s">
        <v>571</v>
      </c>
      <c r="H848" s="104" t="s">
        <v>572</v>
      </c>
      <c r="I848" s="82" t="s">
        <v>5143</v>
      </c>
      <c r="J848" s="102"/>
      <c r="N848" s="102"/>
    </row>
    <row r="849" spans="1:14" s="103" customFormat="1" x14ac:dyDescent="0.2">
      <c r="A849" s="104" t="s">
        <v>1914</v>
      </c>
      <c r="B849" s="104" t="s">
        <v>575</v>
      </c>
      <c r="C849" s="104" t="s">
        <v>576</v>
      </c>
      <c r="D849" s="104" t="s">
        <v>577</v>
      </c>
      <c r="E849" s="104" t="s">
        <v>573</v>
      </c>
      <c r="F849" s="104" t="s">
        <v>575</v>
      </c>
      <c r="G849" s="104" t="s">
        <v>576</v>
      </c>
      <c r="H849" s="104" t="s">
        <v>577</v>
      </c>
      <c r="I849" s="104" t="s">
        <v>573</v>
      </c>
      <c r="J849" s="102"/>
      <c r="N849" s="102"/>
    </row>
    <row r="850" spans="1:14" s="122" customFormat="1" x14ac:dyDescent="0.2">
      <c r="A850" s="122" t="s">
        <v>5696</v>
      </c>
      <c r="B850" s="122" t="s">
        <v>1915</v>
      </c>
      <c r="C850" s="122" t="s">
        <v>1916</v>
      </c>
      <c r="D850" s="122" t="s">
        <v>1917</v>
      </c>
      <c r="E850" s="122" t="s">
        <v>1918</v>
      </c>
      <c r="F850" s="122" t="s">
        <v>1915</v>
      </c>
      <c r="G850" s="122" t="s">
        <v>1916</v>
      </c>
      <c r="H850" s="122" t="s">
        <v>1917</v>
      </c>
      <c r="I850" s="122" t="s">
        <v>1918</v>
      </c>
    </row>
    <row r="851" spans="1:14" s="103" customFormat="1" x14ac:dyDescent="0.2">
      <c r="A851" s="104" t="s">
        <v>1919</v>
      </c>
      <c r="B851" s="104" t="s">
        <v>579</v>
      </c>
      <c r="C851" s="104" t="s">
        <v>580</v>
      </c>
      <c r="D851" s="104" t="s">
        <v>581</v>
      </c>
      <c r="E851" s="104" t="s">
        <v>582</v>
      </c>
      <c r="F851" s="104" t="s">
        <v>579</v>
      </c>
      <c r="G851" s="104" t="s">
        <v>580</v>
      </c>
      <c r="H851" s="104" t="s">
        <v>581</v>
      </c>
      <c r="I851" s="104" t="s">
        <v>582</v>
      </c>
      <c r="J851" s="102"/>
      <c r="N851" s="102"/>
    </row>
    <row r="852" spans="1:14" s="103" customFormat="1" x14ac:dyDescent="0.2">
      <c r="A852" s="104" t="s">
        <v>1920</v>
      </c>
      <c r="B852" s="104" t="s">
        <v>584</v>
      </c>
      <c r="C852" s="104" t="s">
        <v>585</v>
      </c>
      <c r="D852" s="104" t="s">
        <v>586</v>
      </c>
      <c r="E852" s="104" t="s">
        <v>587</v>
      </c>
      <c r="F852" s="104" t="s">
        <v>584</v>
      </c>
      <c r="G852" s="104" t="s">
        <v>585</v>
      </c>
      <c r="H852" s="104" t="s">
        <v>586</v>
      </c>
      <c r="I852" s="104" t="s">
        <v>587</v>
      </c>
      <c r="J852" s="102"/>
      <c r="N852" s="102"/>
    </row>
    <row r="853" spans="1:14" s="103" customFormat="1" x14ac:dyDescent="0.2">
      <c r="A853" s="104" t="s">
        <v>1921</v>
      </c>
      <c r="B853" s="104" t="s">
        <v>589</v>
      </c>
      <c r="C853" s="104" t="s">
        <v>590</v>
      </c>
      <c r="D853" s="104" t="s">
        <v>591</v>
      </c>
      <c r="E853" s="104" t="s">
        <v>592</v>
      </c>
      <c r="F853" s="104" t="s">
        <v>589</v>
      </c>
      <c r="G853" s="104" t="s">
        <v>590</v>
      </c>
      <c r="H853" s="104" t="s">
        <v>591</v>
      </c>
      <c r="I853" s="104" t="s">
        <v>592</v>
      </c>
      <c r="J853" s="102"/>
      <c r="N853" s="102"/>
    </row>
    <row r="854" spans="1:14" s="132" customFormat="1" x14ac:dyDescent="0.2">
      <c r="A854" s="130" t="s">
        <v>5697</v>
      </c>
      <c r="B854" s="130" t="s">
        <v>594</v>
      </c>
      <c r="C854" s="130" t="s">
        <v>595</v>
      </c>
      <c r="D854" s="130" t="s">
        <v>596</v>
      </c>
      <c r="E854" s="130" t="s">
        <v>5110</v>
      </c>
      <c r="F854" s="130" t="s">
        <v>594</v>
      </c>
      <c r="G854" s="130" t="s">
        <v>595</v>
      </c>
      <c r="H854" s="130" t="s">
        <v>596</v>
      </c>
      <c r="I854" s="130" t="s">
        <v>5110</v>
      </c>
      <c r="J854" s="131"/>
      <c r="N854" s="131"/>
    </row>
    <row r="855" spans="1:14" s="113" customFormat="1" x14ac:dyDescent="0.2">
      <c r="A855" s="107" t="s">
        <v>5698</v>
      </c>
      <c r="B855" s="107" t="s">
        <v>594</v>
      </c>
      <c r="C855" s="107" t="s">
        <v>595</v>
      </c>
      <c r="D855" s="107" t="s">
        <v>596</v>
      </c>
      <c r="E855" s="107" t="s">
        <v>5110</v>
      </c>
      <c r="F855" s="107" t="s">
        <v>594</v>
      </c>
      <c r="G855" s="107" t="s">
        <v>595</v>
      </c>
      <c r="H855" s="107" t="s">
        <v>596</v>
      </c>
      <c r="I855" s="107" t="s">
        <v>5110</v>
      </c>
      <c r="J855" s="126"/>
      <c r="N855" s="126"/>
    </row>
    <row r="856" spans="1:14" s="113" customFormat="1" x14ac:dyDescent="0.2">
      <c r="A856" s="107" t="s">
        <v>5699</v>
      </c>
      <c r="B856" s="107" t="s">
        <v>5700</v>
      </c>
      <c r="C856" s="107" t="s">
        <v>5701</v>
      </c>
      <c r="D856" s="107" t="s">
        <v>5702</v>
      </c>
      <c r="E856" s="107" t="s">
        <v>5703</v>
      </c>
      <c r="F856" s="107" t="s">
        <v>5700</v>
      </c>
      <c r="G856" s="107" t="s">
        <v>5701</v>
      </c>
      <c r="H856" s="107" t="s">
        <v>5702</v>
      </c>
      <c r="I856" s="107" t="s">
        <v>5703</v>
      </c>
      <c r="J856" s="126"/>
      <c r="N856" s="126"/>
    </row>
    <row r="857" spans="1:14" s="103" customFormat="1" x14ac:dyDescent="0.2">
      <c r="A857" s="104" t="s">
        <v>1922</v>
      </c>
      <c r="B857" s="104" t="s">
        <v>612</v>
      </c>
      <c r="C857" s="104" t="s">
        <v>613</v>
      </c>
      <c r="D857" s="104" t="s">
        <v>614</v>
      </c>
      <c r="E857" s="104" t="s">
        <v>615</v>
      </c>
      <c r="F857" s="104" t="s">
        <v>612</v>
      </c>
      <c r="G857" s="104" t="s">
        <v>613</v>
      </c>
      <c r="H857" s="104" t="s">
        <v>614</v>
      </c>
      <c r="I857" s="104" t="s">
        <v>615</v>
      </c>
      <c r="J857" s="102"/>
      <c r="N857" s="102"/>
    </row>
    <row r="858" spans="1:14" s="103" customFormat="1" x14ac:dyDescent="0.2">
      <c r="A858" s="104" t="s">
        <v>1923</v>
      </c>
      <c r="B858" s="104" t="s">
        <v>1924</v>
      </c>
      <c r="C858" s="104" t="s">
        <v>1925</v>
      </c>
      <c r="D858" s="104" t="s">
        <v>1926</v>
      </c>
      <c r="E858" s="82" t="s">
        <v>5091</v>
      </c>
      <c r="F858" s="104" t="s">
        <v>1924</v>
      </c>
      <c r="G858" s="104" t="s">
        <v>1925</v>
      </c>
      <c r="H858" s="104" t="s">
        <v>1926</v>
      </c>
      <c r="I858" s="104" t="s">
        <v>5091</v>
      </c>
      <c r="J858" s="102"/>
      <c r="N858" s="102"/>
    </row>
    <row r="859" spans="1:14" s="103" customFormat="1" x14ac:dyDescent="0.2">
      <c r="A859" s="104" t="s">
        <v>1928</v>
      </c>
      <c r="B859" s="104" t="s">
        <v>1929</v>
      </c>
      <c r="C859" s="104" t="s">
        <v>1930</v>
      </c>
      <c r="D859" s="104" t="s">
        <v>1931</v>
      </c>
      <c r="E859" s="104" t="s">
        <v>1932</v>
      </c>
      <c r="F859" s="104" t="s">
        <v>1929</v>
      </c>
      <c r="G859" s="104" t="s">
        <v>1930</v>
      </c>
      <c r="H859" s="104" t="s">
        <v>1931</v>
      </c>
      <c r="I859" s="104" t="s">
        <v>1932</v>
      </c>
      <c r="J859" s="102"/>
      <c r="N859" s="102"/>
    </row>
    <row r="860" spans="1:14" s="103" customFormat="1" x14ac:dyDescent="0.2">
      <c r="A860" s="104" t="s">
        <v>1933</v>
      </c>
      <c r="B860" s="104" t="s">
        <v>1934</v>
      </c>
      <c r="C860" s="104" t="s">
        <v>1935</v>
      </c>
      <c r="D860" s="104" t="s">
        <v>1936</v>
      </c>
      <c r="E860" s="104" t="s">
        <v>1937</v>
      </c>
      <c r="F860" s="104" t="s">
        <v>1934</v>
      </c>
      <c r="G860" s="104" t="s">
        <v>3502</v>
      </c>
      <c r="H860" s="104" t="s">
        <v>1936</v>
      </c>
      <c r="I860" s="104" t="s">
        <v>1937</v>
      </c>
      <c r="J860" s="102"/>
      <c r="N860" s="102"/>
    </row>
    <row r="861" spans="1:14" s="103" customFormat="1" x14ac:dyDescent="0.2">
      <c r="A861" s="104" t="s">
        <v>1938</v>
      </c>
      <c r="B861" s="104" t="s">
        <v>1939</v>
      </c>
      <c r="C861" s="104" t="s">
        <v>1940</v>
      </c>
      <c r="D861" s="104" t="s">
        <v>1941</v>
      </c>
      <c r="E861" s="104" t="s">
        <v>1942</v>
      </c>
      <c r="F861" s="104" t="s">
        <v>1939</v>
      </c>
      <c r="G861" s="104" t="s">
        <v>1940</v>
      </c>
      <c r="H861" s="104" t="s">
        <v>1941</v>
      </c>
      <c r="I861" s="104" t="s">
        <v>1942</v>
      </c>
      <c r="J861" s="102"/>
      <c r="N861" s="102"/>
    </row>
    <row r="862" spans="1:14" s="103" customFormat="1" x14ac:dyDescent="0.2">
      <c r="A862" s="104" t="s">
        <v>1943</v>
      </c>
      <c r="B862" s="104" t="s">
        <v>1944</v>
      </c>
      <c r="C862" s="104" t="s">
        <v>1945</v>
      </c>
      <c r="D862" s="104" t="s">
        <v>1946</v>
      </c>
      <c r="E862" s="104" t="s">
        <v>1947</v>
      </c>
      <c r="F862" s="104" t="s">
        <v>1944</v>
      </c>
      <c r="G862" s="104" t="s">
        <v>1945</v>
      </c>
      <c r="H862" s="104" t="s">
        <v>1946</v>
      </c>
      <c r="I862" s="104" t="s">
        <v>1947</v>
      </c>
      <c r="J862" s="102"/>
      <c r="N862" s="102"/>
    </row>
    <row r="863" spans="1:14" s="103" customFormat="1" x14ac:dyDescent="0.2">
      <c r="A863" s="104" t="s">
        <v>1948</v>
      </c>
      <c r="B863" s="104" t="s">
        <v>1949</v>
      </c>
      <c r="C863" s="104" t="s">
        <v>1950</v>
      </c>
      <c r="D863" s="104" t="s">
        <v>1951</v>
      </c>
      <c r="E863" s="104" t="s">
        <v>1927</v>
      </c>
      <c r="F863" s="104" t="s">
        <v>1949</v>
      </c>
      <c r="G863" s="104" t="s">
        <v>1950</v>
      </c>
      <c r="H863" s="104" t="s">
        <v>1951</v>
      </c>
      <c r="I863" s="104" t="s">
        <v>1927</v>
      </c>
      <c r="J863" s="102"/>
      <c r="K863" s="102"/>
      <c r="L863" s="102"/>
      <c r="M863" s="102"/>
      <c r="N863" s="102"/>
    </row>
    <row r="864" spans="1:14" s="103" customFormat="1" x14ac:dyDescent="0.2">
      <c r="A864" s="104" t="s">
        <v>1952</v>
      </c>
      <c r="B864" s="104" t="s">
        <v>1953</v>
      </c>
      <c r="C864" s="104" t="s">
        <v>1954</v>
      </c>
      <c r="D864" s="104" t="s">
        <v>1955</v>
      </c>
      <c r="E864" s="104" t="s">
        <v>1956</v>
      </c>
      <c r="F864" s="104" t="s">
        <v>1953</v>
      </c>
      <c r="G864" s="104" t="s">
        <v>3500</v>
      </c>
      <c r="H864" s="104" t="s">
        <v>1955</v>
      </c>
      <c r="I864" s="104" t="s">
        <v>5144</v>
      </c>
      <c r="J864" s="102"/>
      <c r="N864" s="102"/>
    </row>
    <row r="865" spans="1:14" s="113" customFormat="1" x14ac:dyDescent="0.2">
      <c r="A865" s="107" t="s">
        <v>5704</v>
      </c>
      <c r="B865" s="107" t="s">
        <v>1957</v>
      </c>
      <c r="C865" s="107" t="s">
        <v>1958</v>
      </c>
      <c r="D865" s="107" t="s">
        <v>5705</v>
      </c>
      <c r="E865" s="107" t="s">
        <v>1960</v>
      </c>
      <c r="F865" s="107" t="s">
        <v>1957</v>
      </c>
      <c r="G865" s="107" t="s">
        <v>1958</v>
      </c>
      <c r="H865" s="107" t="s">
        <v>5705</v>
      </c>
      <c r="I865" s="107" t="s">
        <v>1960</v>
      </c>
      <c r="J865" s="126"/>
      <c r="N865" s="126"/>
    </row>
    <row r="866" spans="1:14" s="113" customFormat="1" x14ac:dyDescent="0.2">
      <c r="A866" s="107" t="s">
        <v>5706</v>
      </c>
      <c r="B866" s="107" t="s">
        <v>1961</v>
      </c>
      <c r="C866" s="107" t="s">
        <v>1962</v>
      </c>
      <c r="D866" s="107" t="s">
        <v>1963</v>
      </c>
      <c r="E866" s="107" t="s">
        <v>1964</v>
      </c>
      <c r="F866" s="107" t="s">
        <v>1961</v>
      </c>
      <c r="G866" s="107" t="s">
        <v>1962</v>
      </c>
      <c r="H866" s="107" t="s">
        <v>1963</v>
      </c>
      <c r="I866" s="107" t="s">
        <v>1964</v>
      </c>
      <c r="J866" s="126"/>
      <c r="N866" s="126"/>
    </row>
    <row r="867" spans="1:14" s="113" customFormat="1" x14ac:dyDescent="0.2">
      <c r="A867" s="107" t="s">
        <v>5707</v>
      </c>
      <c r="B867" s="107" t="s">
        <v>1965</v>
      </c>
      <c r="C867" s="107" t="s">
        <v>1966</v>
      </c>
      <c r="D867" s="107" t="s">
        <v>1967</v>
      </c>
      <c r="E867" s="107" t="s">
        <v>5708</v>
      </c>
      <c r="F867" s="107" t="s">
        <v>1965</v>
      </c>
      <c r="G867" s="107" t="s">
        <v>1966</v>
      </c>
      <c r="H867" s="107" t="s">
        <v>1967</v>
      </c>
      <c r="I867" s="107" t="s">
        <v>5708</v>
      </c>
      <c r="J867" s="126"/>
      <c r="N867" s="126"/>
    </row>
    <row r="868" spans="1:14" s="113" customFormat="1" x14ac:dyDescent="0.2">
      <c r="A868" s="107" t="s">
        <v>5709</v>
      </c>
      <c r="B868" s="107" t="s">
        <v>5710</v>
      </c>
      <c r="C868" s="107" t="s">
        <v>5711</v>
      </c>
      <c r="D868" s="107" t="s">
        <v>5712</v>
      </c>
      <c r="E868" s="107" t="s">
        <v>5713</v>
      </c>
      <c r="F868" s="107" t="s">
        <v>5710</v>
      </c>
      <c r="G868" s="107" t="s">
        <v>5711</v>
      </c>
      <c r="H868" s="107" t="s">
        <v>5712</v>
      </c>
      <c r="I868" s="107" t="s">
        <v>5713</v>
      </c>
      <c r="J868" s="126"/>
      <c r="N868" s="126"/>
    </row>
    <row r="869" spans="1:14" s="113" customFormat="1" x14ac:dyDescent="0.2">
      <c r="A869" s="107" t="s">
        <v>5714</v>
      </c>
      <c r="B869" s="107" t="s">
        <v>5715</v>
      </c>
      <c r="C869" s="107" t="s">
        <v>5716</v>
      </c>
      <c r="D869" s="107" t="s">
        <v>5717</v>
      </c>
      <c r="E869" s="107" t="s">
        <v>5718</v>
      </c>
      <c r="F869" s="107" t="s">
        <v>5715</v>
      </c>
      <c r="G869" s="107" t="s">
        <v>5716</v>
      </c>
      <c r="H869" s="107" t="s">
        <v>5717</v>
      </c>
      <c r="I869" s="107" t="s">
        <v>5718</v>
      </c>
      <c r="J869" s="126"/>
      <c r="N869" s="126"/>
    </row>
    <row r="870" spans="1:14" s="132" customFormat="1" x14ac:dyDescent="0.2">
      <c r="A870" s="130" t="s">
        <v>5719</v>
      </c>
      <c r="B870" s="130" t="s">
        <v>1973</v>
      </c>
      <c r="C870" s="130" t="s">
        <v>1974</v>
      </c>
      <c r="D870" s="130" t="s">
        <v>1975</v>
      </c>
      <c r="E870" s="130" t="s">
        <v>5202</v>
      </c>
      <c r="F870" s="130" t="s">
        <v>1973</v>
      </c>
      <c r="G870" s="130" t="s">
        <v>1974</v>
      </c>
      <c r="H870" s="130" t="s">
        <v>1975</v>
      </c>
      <c r="I870" s="130" t="s">
        <v>5202</v>
      </c>
      <c r="J870" s="131"/>
      <c r="N870" s="131"/>
    </row>
    <row r="871" spans="1:14" s="113" customFormat="1" x14ac:dyDescent="0.2">
      <c r="A871" s="107" t="s">
        <v>5720</v>
      </c>
      <c r="B871" s="107" t="s">
        <v>1973</v>
      </c>
      <c r="C871" s="107" t="s">
        <v>1974</v>
      </c>
      <c r="D871" s="107" t="s">
        <v>1975</v>
      </c>
      <c r="E871" s="107" t="s">
        <v>5202</v>
      </c>
      <c r="F871" s="107" t="s">
        <v>1973</v>
      </c>
      <c r="G871" s="107" t="s">
        <v>1974</v>
      </c>
      <c r="H871" s="107" t="s">
        <v>1975</v>
      </c>
      <c r="I871" s="107" t="s">
        <v>5202</v>
      </c>
      <c r="J871" s="126"/>
      <c r="N871" s="126"/>
    </row>
    <row r="872" spans="1:14" s="103" customFormat="1" x14ac:dyDescent="0.2">
      <c r="A872" s="104" t="s">
        <v>1977</v>
      </c>
      <c r="B872" s="104" t="s">
        <v>1978</v>
      </c>
      <c r="C872" s="104" t="s">
        <v>1979</v>
      </c>
      <c r="D872" s="104" t="s">
        <v>1980</v>
      </c>
      <c r="E872" s="104" t="s">
        <v>1981</v>
      </c>
      <c r="F872" s="104" t="s">
        <v>1978</v>
      </c>
      <c r="G872" s="104" t="s">
        <v>1979</v>
      </c>
      <c r="H872" s="104" t="s">
        <v>1980</v>
      </c>
      <c r="I872" s="104" t="s">
        <v>1981</v>
      </c>
      <c r="J872" s="102"/>
      <c r="N872" s="102"/>
    </row>
    <row r="873" spans="1:14" s="113" customFormat="1" x14ac:dyDescent="0.2">
      <c r="A873" s="107" t="s">
        <v>5721</v>
      </c>
      <c r="B873" s="107" t="s">
        <v>5722</v>
      </c>
      <c r="C873" s="107" t="s">
        <v>5723</v>
      </c>
      <c r="D873" s="107" t="s">
        <v>5724</v>
      </c>
      <c r="E873" s="107" t="s">
        <v>5725</v>
      </c>
      <c r="F873" s="107" t="s">
        <v>5722</v>
      </c>
      <c r="G873" s="107" t="s">
        <v>5723</v>
      </c>
      <c r="H873" s="107" t="s">
        <v>5724</v>
      </c>
      <c r="I873" s="107" t="s">
        <v>5725</v>
      </c>
      <c r="J873" s="126"/>
      <c r="N873" s="126"/>
    </row>
    <row r="874" spans="1:14" s="113" customFormat="1" x14ac:dyDescent="0.2">
      <c r="A874" s="107" t="s">
        <v>5726</v>
      </c>
      <c r="B874" s="107" t="s">
        <v>5727</v>
      </c>
      <c r="C874" s="107" t="s">
        <v>5728</v>
      </c>
      <c r="D874" s="107" t="s">
        <v>1980</v>
      </c>
      <c r="E874" s="107" t="s">
        <v>5729</v>
      </c>
      <c r="F874" s="107" t="s">
        <v>5727</v>
      </c>
      <c r="G874" s="107" t="s">
        <v>5728</v>
      </c>
      <c r="H874" s="107" t="s">
        <v>1980</v>
      </c>
      <c r="I874" s="107" t="s">
        <v>5729</v>
      </c>
      <c r="J874" s="126"/>
      <c r="N874" s="126"/>
    </row>
    <row r="875" spans="1:14" s="103" customFormat="1" x14ac:dyDescent="0.2">
      <c r="A875" s="104" t="s">
        <v>1982</v>
      </c>
      <c r="B875" s="104" t="s">
        <v>617</v>
      </c>
      <c r="C875" s="104" t="s">
        <v>618</v>
      </c>
      <c r="D875" s="104" t="s">
        <v>619</v>
      </c>
      <c r="E875" s="104" t="s">
        <v>620</v>
      </c>
      <c r="F875" s="104" t="s">
        <v>617</v>
      </c>
      <c r="G875" s="104" t="s">
        <v>618</v>
      </c>
      <c r="H875" s="104" t="s">
        <v>619</v>
      </c>
      <c r="I875" s="104" t="s">
        <v>620</v>
      </c>
      <c r="J875" s="102"/>
      <c r="N875" s="102"/>
    </row>
    <row r="876" spans="1:14" s="103" customFormat="1" x14ac:dyDescent="0.2">
      <c r="A876" s="104" t="s">
        <v>1983</v>
      </c>
      <c r="B876" s="104" t="s">
        <v>622</v>
      </c>
      <c r="C876" s="104" t="s">
        <v>623</v>
      </c>
      <c r="D876" s="104" t="s">
        <v>624</v>
      </c>
      <c r="E876" s="104" t="s">
        <v>625</v>
      </c>
      <c r="F876" s="104" t="s">
        <v>622</v>
      </c>
      <c r="G876" s="104" t="s">
        <v>623</v>
      </c>
      <c r="H876" s="104" t="s">
        <v>624</v>
      </c>
      <c r="I876" s="104" t="s">
        <v>625</v>
      </c>
      <c r="J876" s="102"/>
      <c r="N876" s="102"/>
    </row>
    <row r="877" spans="1:14" s="103" customFormat="1" x14ac:dyDescent="0.2">
      <c r="A877" s="104" t="s">
        <v>1984</v>
      </c>
      <c r="B877" s="104" t="s">
        <v>1985</v>
      </c>
      <c r="C877" s="104" t="s">
        <v>1986</v>
      </c>
      <c r="D877" s="104" t="s">
        <v>1987</v>
      </c>
      <c r="E877" s="104" t="s">
        <v>1988</v>
      </c>
      <c r="F877" s="104" t="s">
        <v>1985</v>
      </c>
      <c r="G877" s="104" t="s">
        <v>1986</v>
      </c>
      <c r="H877" s="104" t="s">
        <v>1987</v>
      </c>
      <c r="I877" s="104" t="s">
        <v>1988</v>
      </c>
      <c r="J877" s="102"/>
      <c r="N877" s="102"/>
    </row>
    <row r="878" spans="1:14" s="103" customFormat="1" x14ac:dyDescent="0.2">
      <c r="A878" s="104" t="s">
        <v>1989</v>
      </c>
      <c r="B878" s="104" t="s">
        <v>627</v>
      </c>
      <c r="C878" s="104" t="s">
        <v>628</v>
      </c>
      <c r="D878" s="104" t="s">
        <v>629</v>
      </c>
      <c r="E878" s="104" t="s">
        <v>630</v>
      </c>
      <c r="F878" s="104" t="s">
        <v>627</v>
      </c>
      <c r="G878" s="104" t="s">
        <v>628</v>
      </c>
      <c r="H878" s="104" t="s">
        <v>629</v>
      </c>
      <c r="I878" s="104" t="s">
        <v>630</v>
      </c>
      <c r="J878" s="102"/>
      <c r="N878" s="102"/>
    </row>
    <row r="879" spans="1:14" s="113" customFormat="1" x14ac:dyDescent="0.2">
      <c r="A879" s="107" t="s">
        <v>5730</v>
      </c>
      <c r="B879" s="107" t="s">
        <v>5731</v>
      </c>
      <c r="C879" s="107" t="s">
        <v>5732</v>
      </c>
      <c r="D879" s="107" t="s">
        <v>5733</v>
      </c>
      <c r="E879" s="107" t="s">
        <v>5734</v>
      </c>
      <c r="F879" s="107" t="s">
        <v>5731</v>
      </c>
      <c r="G879" s="107" t="s">
        <v>5732</v>
      </c>
      <c r="H879" s="107" t="s">
        <v>5733</v>
      </c>
      <c r="I879" s="107" t="s">
        <v>5734</v>
      </c>
      <c r="J879" s="126"/>
      <c r="N879" s="126"/>
    </row>
    <row r="880" spans="1:14" s="113" customFormat="1" x14ac:dyDescent="0.2">
      <c r="A880" s="107" t="s">
        <v>5735</v>
      </c>
      <c r="B880" s="107" t="s">
        <v>5736</v>
      </c>
      <c r="C880" s="107" t="s">
        <v>5737</v>
      </c>
      <c r="D880" s="107" t="s">
        <v>5738</v>
      </c>
      <c r="E880" s="107" t="s">
        <v>5739</v>
      </c>
      <c r="F880" s="107" t="s">
        <v>5736</v>
      </c>
      <c r="G880" s="107" t="s">
        <v>5737</v>
      </c>
      <c r="H880" s="107" t="s">
        <v>5738</v>
      </c>
      <c r="I880" s="107" t="s">
        <v>5739</v>
      </c>
      <c r="J880" s="126"/>
      <c r="N880" s="126"/>
    </row>
    <row r="881" spans="1:14" s="113" customFormat="1" x14ac:dyDescent="0.2">
      <c r="A881" s="107" t="s">
        <v>5740</v>
      </c>
      <c r="B881" s="107" t="s">
        <v>5741</v>
      </c>
      <c r="C881" s="107" t="s">
        <v>5742</v>
      </c>
      <c r="D881" s="107" t="s">
        <v>5743</v>
      </c>
      <c r="E881" s="107" t="s">
        <v>5744</v>
      </c>
      <c r="F881" s="107" t="s">
        <v>5741</v>
      </c>
      <c r="G881" s="107" t="s">
        <v>5742</v>
      </c>
      <c r="H881" s="107" t="s">
        <v>5743</v>
      </c>
      <c r="I881" s="107" t="s">
        <v>5744</v>
      </c>
      <c r="J881" s="126"/>
      <c r="N881" s="126"/>
    </row>
    <row r="882" spans="1:14" s="113" customFormat="1" x14ac:dyDescent="0.2">
      <c r="A882" s="107" t="s">
        <v>5745</v>
      </c>
      <c r="B882" s="107" t="s">
        <v>5746</v>
      </c>
      <c r="C882" s="107" t="s">
        <v>5747</v>
      </c>
      <c r="D882" s="107" t="s">
        <v>5748</v>
      </c>
      <c r="E882" s="107" t="s">
        <v>5749</v>
      </c>
      <c r="F882" s="107" t="s">
        <v>5746</v>
      </c>
      <c r="G882" s="107" t="s">
        <v>5747</v>
      </c>
      <c r="H882" s="107" t="s">
        <v>5748</v>
      </c>
      <c r="I882" s="107" t="s">
        <v>5749</v>
      </c>
      <c r="J882" s="126"/>
      <c r="N882" s="126"/>
    </row>
    <row r="883" spans="1:14" s="103" customFormat="1" x14ac:dyDescent="0.2">
      <c r="A883" s="104" t="s">
        <v>1990</v>
      </c>
      <c r="B883" s="104" t="s">
        <v>632</v>
      </c>
      <c r="C883" s="104" t="s">
        <v>633</v>
      </c>
      <c r="D883" s="104" t="s">
        <v>634</v>
      </c>
      <c r="E883" s="104" t="s">
        <v>635</v>
      </c>
      <c r="F883" s="104" t="s">
        <v>632</v>
      </c>
      <c r="G883" s="104" t="s">
        <v>633</v>
      </c>
      <c r="H883" s="104" t="s">
        <v>634</v>
      </c>
      <c r="I883" s="104" t="s">
        <v>635</v>
      </c>
      <c r="J883" s="102"/>
      <c r="N883" s="102"/>
    </row>
    <row r="884" spans="1:14" s="103" customFormat="1" x14ac:dyDescent="0.2">
      <c r="A884" s="104" t="s">
        <v>1991</v>
      </c>
      <c r="B884" s="104" t="s">
        <v>637</v>
      </c>
      <c r="C884" s="104" t="s">
        <v>638</v>
      </c>
      <c r="D884" s="104" t="s">
        <v>639</v>
      </c>
      <c r="E884" s="104" t="s">
        <v>640</v>
      </c>
      <c r="F884" s="104" t="s">
        <v>5154</v>
      </c>
      <c r="G884" s="104" t="s">
        <v>5155</v>
      </c>
      <c r="H884" s="104" t="s">
        <v>5156</v>
      </c>
      <c r="I884" s="104" t="s">
        <v>5157</v>
      </c>
      <c r="J884" s="102"/>
      <c r="N884" s="102"/>
    </row>
    <row r="885" spans="1:14" s="103" customFormat="1" x14ac:dyDescent="0.2">
      <c r="A885" s="107" t="s">
        <v>5750</v>
      </c>
      <c r="B885" s="104" t="s">
        <v>642</v>
      </c>
      <c r="C885" s="104" t="s">
        <v>643</v>
      </c>
      <c r="D885" s="104" t="s">
        <v>644</v>
      </c>
      <c r="E885" s="104" t="s">
        <v>4425</v>
      </c>
      <c r="F885" s="104" t="s">
        <v>642</v>
      </c>
      <c r="G885" s="104" t="s">
        <v>643</v>
      </c>
      <c r="H885" s="104" t="s">
        <v>644</v>
      </c>
      <c r="I885" s="104" t="s">
        <v>645</v>
      </c>
      <c r="J885" s="102"/>
      <c r="N885" s="102"/>
    </row>
    <row r="886" spans="1:14" s="103" customFormat="1" x14ac:dyDescent="0.2">
      <c r="A886" s="107" t="s">
        <v>5751</v>
      </c>
      <c r="B886" s="104" t="s">
        <v>3963</v>
      </c>
      <c r="C886" s="102" t="s">
        <v>3964</v>
      </c>
      <c r="D886" s="102" t="s">
        <v>3965</v>
      </c>
      <c r="E886" s="102" t="s">
        <v>3966</v>
      </c>
      <c r="F886" s="104" t="s">
        <v>3963</v>
      </c>
      <c r="G886" s="102" t="s">
        <v>3964</v>
      </c>
      <c r="H886" s="102" t="s">
        <v>3965</v>
      </c>
      <c r="I886" s="102" t="s">
        <v>3966</v>
      </c>
      <c r="J886" s="102"/>
      <c r="N886" s="102"/>
    </row>
    <row r="887" spans="1:14" s="103" customFormat="1" x14ac:dyDescent="0.2">
      <c r="A887" s="104" t="s">
        <v>1992</v>
      </c>
      <c r="B887" s="104" t="s">
        <v>648</v>
      </c>
      <c r="C887" s="104" t="s">
        <v>649</v>
      </c>
      <c r="D887" s="104" t="s">
        <v>650</v>
      </c>
      <c r="E887" s="104" t="s">
        <v>651</v>
      </c>
      <c r="F887" s="104" t="s">
        <v>648</v>
      </c>
      <c r="G887" s="104" t="s">
        <v>649</v>
      </c>
      <c r="H887" s="104" t="s">
        <v>650</v>
      </c>
      <c r="I887" s="104" t="s">
        <v>651</v>
      </c>
      <c r="J887" s="102"/>
      <c r="N887" s="102"/>
    </row>
    <row r="888" spans="1:14" s="103" customFormat="1" x14ac:dyDescent="0.2">
      <c r="A888" s="104" t="s">
        <v>1993</v>
      </c>
      <c r="B888" s="104" t="s">
        <v>653</v>
      </c>
      <c r="C888" s="104" t="s">
        <v>654</v>
      </c>
      <c r="D888" s="104" t="s">
        <v>655</v>
      </c>
      <c r="E888" s="104" t="s">
        <v>656</v>
      </c>
      <c r="F888" s="104" t="s">
        <v>653</v>
      </c>
      <c r="G888" s="104" t="s">
        <v>654</v>
      </c>
      <c r="H888" s="104" t="s">
        <v>655</v>
      </c>
      <c r="I888" s="104" t="s">
        <v>656</v>
      </c>
      <c r="J888" s="102"/>
      <c r="N888" s="102"/>
    </row>
    <row r="889" spans="1:14" s="103" customFormat="1" x14ac:dyDescent="0.2">
      <c r="A889" s="104" t="s">
        <v>1994</v>
      </c>
      <c r="B889" s="104" t="s">
        <v>658</v>
      </c>
      <c r="C889" s="104" t="s">
        <v>659</v>
      </c>
      <c r="D889" s="104" t="s">
        <v>660</v>
      </c>
      <c r="E889" s="104" t="s">
        <v>661</v>
      </c>
      <c r="F889" s="104" t="s">
        <v>658</v>
      </c>
      <c r="G889" s="104" t="s">
        <v>659</v>
      </c>
      <c r="H889" s="104" t="s">
        <v>660</v>
      </c>
      <c r="I889" s="104" t="s">
        <v>661</v>
      </c>
      <c r="J889" s="102"/>
      <c r="N889" s="102"/>
    </row>
    <row r="890" spans="1:14" s="113" customFormat="1" x14ac:dyDescent="0.2">
      <c r="A890" s="107" t="s">
        <v>5752</v>
      </c>
      <c r="B890" s="107" t="s">
        <v>5753</v>
      </c>
      <c r="C890" s="107" t="s">
        <v>5754</v>
      </c>
      <c r="D890" s="107" t="s">
        <v>5755</v>
      </c>
      <c r="E890" s="107" t="s">
        <v>5756</v>
      </c>
      <c r="F890" s="107" t="s">
        <v>5753</v>
      </c>
      <c r="G890" s="107" t="s">
        <v>5754</v>
      </c>
      <c r="H890" s="107" t="s">
        <v>5755</v>
      </c>
      <c r="I890" s="107" t="s">
        <v>5756</v>
      </c>
      <c r="J890" s="126"/>
      <c r="N890" s="126"/>
    </row>
    <row r="891" spans="1:14" s="113" customFormat="1" x14ac:dyDescent="0.2">
      <c r="A891" s="107" t="s">
        <v>5757</v>
      </c>
      <c r="B891" s="107" t="s">
        <v>5758</v>
      </c>
      <c r="C891" s="107" t="s">
        <v>5759</v>
      </c>
      <c r="D891" s="107" t="s">
        <v>5760</v>
      </c>
      <c r="E891" s="107" t="s">
        <v>5761</v>
      </c>
      <c r="F891" s="107" t="s">
        <v>5758</v>
      </c>
      <c r="G891" s="107" t="s">
        <v>5759</v>
      </c>
      <c r="H891" s="107" t="s">
        <v>5760</v>
      </c>
      <c r="I891" s="107" t="s">
        <v>5761</v>
      </c>
      <c r="J891" s="126"/>
      <c r="N891" s="126"/>
    </row>
    <row r="892" spans="1:14" s="103" customFormat="1" x14ac:dyDescent="0.2">
      <c r="A892" s="104" t="s">
        <v>1995</v>
      </c>
      <c r="B892" s="104" t="s">
        <v>708</v>
      </c>
      <c r="C892" s="104" t="s">
        <v>709</v>
      </c>
      <c r="D892" s="104" t="s">
        <v>710</v>
      </c>
      <c r="E892" s="104" t="s">
        <v>711</v>
      </c>
      <c r="F892" s="104" t="s">
        <v>708</v>
      </c>
      <c r="G892" s="104" t="s">
        <v>709</v>
      </c>
      <c r="H892" s="104" t="s">
        <v>710</v>
      </c>
      <c r="I892" s="104" t="s">
        <v>711</v>
      </c>
      <c r="J892" s="102"/>
      <c r="N892" s="102"/>
    </row>
    <row r="893" spans="1:14" s="103" customFormat="1" x14ac:dyDescent="0.2">
      <c r="A893" s="104" t="s">
        <v>4426</v>
      </c>
      <c r="B893" s="104" t="s">
        <v>708</v>
      </c>
      <c r="C893" s="104" t="s">
        <v>709</v>
      </c>
      <c r="D893" s="104" t="s">
        <v>710</v>
      </c>
      <c r="E893" s="104" t="s">
        <v>711</v>
      </c>
      <c r="F893" s="104" t="s">
        <v>708</v>
      </c>
      <c r="G893" s="104" t="s">
        <v>709</v>
      </c>
      <c r="H893" s="104" t="s">
        <v>710</v>
      </c>
      <c r="I893" s="104" t="s">
        <v>711</v>
      </c>
      <c r="J893" s="102"/>
      <c r="N893" s="102"/>
    </row>
    <row r="894" spans="1:14" s="103" customFormat="1" x14ac:dyDescent="0.2">
      <c r="A894" s="104" t="s">
        <v>3614</v>
      </c>
      <c r="B894" s="104" t="s">
        <v>708</v>
      </c>
      <c r="C894" s="104" t="s">
        <v>709</v>
      </c>
      <c r="D894" s="104" t="s">
        <v>710</v>
      </c>
      <c r="E894" s="104" t="s">
        <v>711</v>
      </c>
      <c r="F894" s="104" t="s">
        <v>708</v>
      </c>
      <c r="G894" s="104" t="s">
        <v>709</v>
      </c>
      <c r="H894" s="104" t="s">
        <v>710</v>
      </c>
      <c r="I894" s="104" t="s">
        <v>711</v>
      </c>
      <c r="J894" s="102"/>
      <c r="N894" s="102"/>
    </row>
    <row r="895" spans="1:14" s="103" customFormat="1" x14ac:dyDescent="0.2">
      <c r="A895" s="104" t="s">
        <v>1996</v>
      </c>
      <c r="B895" s="104" t="s">
        <v>713</v>
      </c>
      <c r="C895" s="104" t="s">
        <v>714</v>
      </c>
      <c r="D895" s="104" t="s">
        <v>715</v>
      </c>
      <c r="E895" s="104" t="s">
        <v>716</v>
      </c>
      <c r="F895" s="104" t="s">
        <v>713</v>
      </c>
      <c r="G895" s="104" t="s">
        <v>714</v>
      </c>
      <c r="H895" s="104" t="s">
        <v>715</v>
      </c>
      <c r="I895" s="104" t="s">
        <v>716</v>
      </c>
      <c r="J895" s="102"/>
      <c r="N895" s="102"/>
    </row>
    <row r="896" spans="1:14" s="103" customFormat="1" x14ac:dyDescent="0.2">
      <c r="A896" s="104" t="s">
        <v>1997</v>
      </c>
      <c r="B896" s="104" t="s">
        <v>718</v>
      </c>
      <c r="C896" s="104" t="s">
        <v>719</v>
      </c>
      <c r="D896" s="104" t="s">
        <v>720</v>
      </c>
      <c r="E896" s="104" t="s">
        <v>721</v>
      </c>
      <c r="F896" s="104" t="s">
        <v>718</v>
      </c>
      <c r="G896" s="104" t="s">
        <v>719</v>
      </c>
      <c r="H896" s="104" t="s">
        <v>720</v>
      </c>
      <c r="I896" s="104" t="s">
        <v>721</v>
      </c>
      <c r="J896" s="102"/>
      <c r="N896" s="102"/>
    </row>
    <row r="897" spans="1:14" s="103" customFormat="1" x14ac:dyDescent="0.2">
      <c r="A897" s="104" t="s">
        <v>4427</v>
      </c>
      <c r="B897" s="104" t="s">
        <v>3969</v>
      </c>
      <c r="C897" s="104" t="s">
        <v>3970</v>
      </c>
      <c r="D897" s="104" t="s">
        <v>3971</v>
      </c>
      <c r="E897" s="104" t="s">
        <v>3972</v>
      </c>
      <c r="F897" s="104" t="s">
        <v>3969</v>
      </c>
      <c r="G897" s="104" t="s">
        <v>3970</v>
      </c>
      <c r="H897" s="104" t="s">
        <v>3971</v>
      </c>
      <c r="I897" s="104" t="s">
        <v>3972</v>
      </c>
      <c r="J897" s="102"/>
      <c r="N897" s="102"/>
    </row>
    <row r="898" spans="1:14" s="103" customFormat="1" x14ac:dyDescent="0.2">
      <c r="A898" s="104" t="s">
        <v>4428</v>
      </c>
      <c r="B898" s="104" t="s">
        <v>3974</v>
      </c>
      <c r="C898" s="104" t="s">
        <v>3975</v>
      </c>
      <c r="D898" s="104" t="s">
        <v>3976</v>
      </c>
      <c r="E898" s="104" t="s">
        <v>3977</v>
      </c>
      <c r="F898" s="104" t="s">
        <v>3974</v>
      </c>
      <c r="G898" s="104" t="s">
        <v>3975</v>
      </c>
      <c r="H898" s="104" t="s">
        <v>3976</v>
      </c>
      <c r="I898" s="104" t="s">
        <v>3977</v>
      </c>
      <c r="J898" s="102"/>
      <c r="N898" s="102"/>
    </row>
    <row r="899" spans="1:14" s="103" customFormat="1" x14ac:dyDescent="0.2">
      <c r="A899" s="104" t="s">
        <v>1998</v>
      </c>
      <c r="B899" s="104" t="s">
        <v>723</v>
      </c>
      <c r="C899" s="104" t="s">
        <v>723</v>
      </c>
      <c r="D899" s="104" t="s">
        <v>723</v>
      </c>
      <c r="E899" s="104" t="s">
        <v>723</v>
      </c>
      <c r="F899" s="104" t="s">
        <v>723</v>
      </c>
      <c r="G899" s="104" t="s">
        <v>723</v>
      </c>
      <c r="H899" s="104" t="s">
        <v>723</v>
      </c>
      <c r="I899" s="104" t="s">
        <v>723</v>
      </c>
      <c r="J899" s="102"/>
      <c r="N899" s="102"/>
    </row>
    <row r="900" spans="1:14" s="103" customFormat="1" x14ac:dyDescent="0.2">
      <c r="A900" s="104" t="s">
        <v>1999</v>
      </c>
      <c r="B900" s="104" t="s">
        <v>725</v>
      </c>
      <c r="C900" s="104" t="s">
        <v>726</v>
      </c>
      <c r="D900" s="104" t="s">
        <v>727</v>
      </c>
      <c r="E900" s="104" t="s">
        <v>728</v>
      </c>
      <c r="F900" s="104" t="s">
        <v>725</v>
      </c>
      <c r="G900" s="104" t="s">
        <v>726</v>
      </c>
      <c r="H900" s="104" t="s">
        <v>727</v>
      </c>
      <c r="I900" s="104" t="s">
        <v>728</v>
      </c>
      <c r="J900" s="102"/>
      <c r="N900" s="102"/>
    </row>
    <row r="901" spans="1:14" s="103" customFormat="1" x14ac:dyDescent="0.2">
      <c r="A901" s="104" t="s">
        <v>2000</v>
      </c>
      <c r="B901" s="104" t="s">
        <v>730</v>
      </c>
      <c r="C901" s="104" t="s">
        <v>731</v>
      </c>
      <c r="D901" s="104" t="s">
        <v>732</v>
      </c>
      <c r="E901" s="104" t="s">
        <v>733</v>
      </c>
      <c r="F901" s="104" t="s">
        <v>730</v>
      </c>
      <c r="G901" s="104" t="s">
        <v>731</v>
      </c>
      <c r="H901" s="104" t="s">
        <v>732</v>
      </c>
      <c r="I901" s="104" t="s">
        <v>733</v>
      </c>
      <c r="J901" s="102"/>
      <c r="N901" s="102"/>
    </row>
    <row r="902" spans="1:14" s="103" customFormat="1" x14ac:dyDescent="0.2">
      <c r="A902" s="104" t="s">
        <v>2001</v>
      </c>
      <c r="B902" s="104" t="s">
        <v>735</v>
      </c>
      <c r="C902" s="104" t="s">
        <v>736</v>
      </c>
      <c r="D902" s="104" t="s">
        <v>737</v>
      </c>
      <c r="E902" s="104" t="s">
        <v>738</v>
      </c>
      <c r="F902" s="104" t="s">
        <v>735</v>
      </c>
      <c r="G902" s="104" t="s">
        <v>736</v>
      </c>
      <c r="H902" s="104" t="s">
        <v>737</v>
      </c>
      <c r="I902" s="104" t="s">
        <v>738</v>
      </c>
      <c r="J902" s="102"/>
      <c r="N902" s="102"/>
    </row>
    <row r="903" spans="1:14" s="103" customFormat="1" x14ac:dyDescent="0.2">
      <c r="A903" s="104" t="s">
        <v>2002</v>
      </c>
      <c r="B903" s="104" t="s">
        <v>745</v>
      </c>
      <c r="C903" s="104" t="s">
        <v>746</v>
      </c>
      <c r="D903" s="104" t="s">
        <v>747</v>
      </c>
      <c r="E903" s="104" t="s">
        <v>748</v>
      </c>
      <c r="F903" s="104" t="s">
        <v>745</v>
      </c>
      <c r="G903" s="104" t="s">
        <v>746</v>
      </c>
      <c r="H903" s="104" t="s">
        <v>747</v>
      </c>
      <c r="I903" s="104" t="s">
        <v>748</v>
      </c>
      <c r="J903" s="102"/>
      <c r="N903" s="102"/>
    </row>
    <row r="904" spans="1:14" s="103" customFormat="1" x14ac:dyDescent="0.2">
      <c r="A904" s="104" t="s">
        <v>3615</v>
      </c>
      <c r="B904" s="104" t="s">
        <v>3508</v>
      </c>
      <c r="C904" s="104" t="s">
        <v>3509</v>
      </c>
      <c r="D904" s="104" t="s">
        <v>3510</v>
      </c>
      <c r="E904" s="104" t="s">
        <v>3511</v>
      </c>
      <c r="F904" s="104" t="s">
        <v>3508</v>
      </c>
      <c r="G904" s="104" t="s">
        <v>3509</v>
      </c>
      <c r="H904" s="104" t="s">
        <v>3510</v>
      </c>
      <c r="I904" s="104" t="s">
        <v>3511</v>
      </c>
      <c r="J904" s="102"/>
      <c r="N904" s="102"/>
    </row>
    <row r="905" spans="1:14" s="103" customFormat="1" x14ac:dyDescent="0.2">
      <c r="A905" s="104" t="s">
        <v>3616</v>
      </c>
      <c r="B905" s="104" t="s">
        <v>3513</v>
      </c>
      <c r="C905" s="104" t="s">
        <v>3514</v>
      </c>
      <c r="D905" s="104" t="s">
        <v>3515</v>
      </c>
      <c r="E905" s="104" t="s">
        <v>3516</v>
      </c>
      <c r="F905" s="104" t="s">
        <v>3513</v>
      </c>
      <c r="G905" s="104" t="s">
        <v>3514</v>
      </c>
      <c r="H905" s="104" t="s">
        <v>3515</v>
      </c>
      <c r="I905" s="104" t="s">
        <v>3516</v>
      </c>
      <c r="J905" s="102"/>
      <c r="N905" s="102"/>
    </row>
    <row r="906" spans="1:14" s="103" customFormat="1" x14ac:dyDescent="0.2">
      <c r="A906" s="104" t="s">
        <v>3617</v>
      </c>
      <c r="B906" s="104" t="s">
        <v>3518</v>
      </c>
      <c r="C906" s="104" t="s">
        <v>3519</v>
      </c>
      <c r="D906" s="104" t="s">
        <v>3520</v>
      </c>
      <c r="E906" s="104" t="s">
        <v>3521</v>
      </c>
      <c r="F906" s="104" t="s">
        <v>3518</v>
      </c>
      <c r="G906" s="104" t="s">
        <v>3519</v>
      </c>
      <c r="H906" s="104" t="s">
        <v>3520</v>
      </c>
      <c r="I906" s="104" t="s">
        <v>3521</v>
      </c>
      <c r="J906" s="102"/>
      <c r="N906" s="102"/>
    </row>
    <row r="907" spans="1:14" s="103" customFormat="1" x14ac:dyDescent="0.2">
      <c r="A907" s="104" t="s">
        <v>3618</v>
      </c>
      <c r="B907" s="104" t="s">
        <v>3523</v>
      </c>
      <c r="C907" s="104" t="s">
        <v>3524</v>
      </c>
      <c r="D907" s="104" t="s">
        <v>3525</v>
      </c>
      <c r="E907" s="104" t="s">
        <v>3526</v>
      </c>
      <c r="F907" s="104" t="s">
        <v>3523</v>
      </c>
      <c r="G907" s="104" t="s">
        <v>3524</v>
      </c>
      <c r="H907" s="104" t="s">
        <v>3525</v>
      </c>
      <c r="I907" s="104" t="s">
        <v>3526</v>
      </c>
      <c r="J907" s="102"/>
      <c r="N907" s="102"/>
    </row>
    <row r="908" spans="1:14" s="103" customFormat="1" x14ac:dyDescent="0.2">
      <c r="A908" s="104" t="s">
        <v>3619</v>
      </c>
      <c r="B908" s="104" t="s">
        <v>3528</v>
      </c>
      <c r="C908" s="104" t="s">
        <v>3529</v>
      </c>
      <c r="D908" s="104" t="s">
        <v>3530</v>
      </c>
      <c r="E908" s="104" t="s">
        <v>3531</v>
      </c>
      <c r="F908" s="104" t="s">
        <v>3528</v>
      </c>
      <c r="G908" s="104" t="s">
        <v>3529</v>
      </c>
      <c r="H908" s="104" t="s">
        <v>3530</v>
      </c>
      <c r="I908" s="104" t="s">
        <v>3531</v>
      </c>
      <c r="J908" s="102"/>
      <c r="N908" s="102"/>
    </row>
    <row r="909" spans="1:14" s="103" customFormat="1" x14ac:dyDescent="0.2">
      <c r="A909" s="104" t="s">
        <v>2003</v>
      </c>
      <c r="B909" s="104" t="s">
        <v>2004</v>
      </c>
      <c r="C909" s="104" t="s">
        <v>2005</v>
      </c>
      <c r="D909" s="104" t="s">
        <v>2006</v>
      </c>
      <c r="E909" s="104" t="s">
        <v>2007</v>
      </c>
      <c r="F909" s="104" t="s">
        <v>2004</v>
      </c>
      <c r="G909" s="104" t="s">
        <v>2005</v>
      </c>
      <c r="H909" s="104" t="s">
        <v>2006</v>
      </c>
      <c r="I909" s="104" t="s">
        <v>2007</v>
      </c>
      <c r="J909" s="102"/>
      <c r="N909" s="102"/>
    </row>
    <row r="910" spans="1:14" s="103" customFormat="1" x14ac:dyDescent="0.2">
      <c r="A910" s="104" t="s">
        <v>2008</v>
      </c>
      <c r="B910" s="104" t="s">
        <v>750</v>
      </c>
      <c r="C910" s="104" t="s">
        <v>751</v>
      </c>
      <c r="D910" s="104" t="s">
        <v>752</v>
      </c>
      <c r="E910" s="104" t="s">
        <v>753</v>
      </c>
      <c r="F910" s="104" t="s">
        <v>750</v>
      </c>
      <c r="G910" s="104" t="s">
        <v>751</v>
      </c>
      <c r="H910" s="104" t="s">
        <v>752</v>
      </c>
      <c r="I910" s="104" t="s">
        <v>753</v>
      </c>
      <c r="J910" s="102"/>
      <c r="N910" s="102"/>
    </row>
    <row r="911" spans="1:14" s="103" customFormat="1" x14ac:dyDescent="0.2">
      <c r="A911" s="104" t="s">
        <v>2009</v>
      </c>
      <c r="B911" s="104" t="s">
        <v>755</v>
      </c>
      <c r="C911" s="104" t="s">
        <v>756</v>
      </c>
      <c r="D911" s="104" t="s">
        <v>757</v>
      </c>
      <c r="E911" s="104" t="s">
        <v>758</v>
      </c>
      <c r="F911" s="104" t="s">
        <v>3532</v>
      </c>
      <c r="G911" s="104" t="s">
        <v>3533</v>
      </c>
      <c r="H911" s="104" t="s">
        <v>3534</v>
      </c>
      <c r="I911" s="104" t="s">
        <v>3978</v>
      </c>
      <c r="J911" s="102"/>
      <c r="N911" s="102"/>
    </row>
    <row r="912" spans="1:14" s="103" customFormat="1" x14ac:dyDescent="0.2">
      <c r="A912" s="104" t="s">
        <v>2010</v>
      </c>
      <c r="B912" s="104" t="s">
        <v>765</v>
      </c>
      <c r="C912" s="104" t="s">
        <v>766</v>
      </c>
      <c r="D912" s="104" t="s">
        <v>767</v>
      </c>
      <c r="E912" s="104" t="s">
        <v>768</v>
      </c>
      <c r="F912" s="104" t="s">
        <v>765</v>
      </c>
      <c r="G912" s="104" t="s">
        <v>766</v>
      </c>
      <c r="H912" s="104" t="s">
        <v>767</v>
      </c>
      <c r="I912" s="104" t="s">
        <v>768</v>
      </c>
      <c r="J912" s="102"/>
      <c r="N912" s="102"/>
    </row>
    <row r="913" spans="1:15" x14ac:dyDescent="0.2">
      <c r="A913" s="104" t="s">
        <v>2011</v>
      </c>
      <c r="B913" s="104" t="s">
        <v>770</v>
      </c>
      <c r="C913" s="104" t="s">
        <v>771</v>
      </c>
      <c r="D913" s="104" t="s">
        <v>772</v>
      </c>
      <c r="E913" s="104" t="s">
        <v>4865</v>
      </c>
      <c r="F913" s="104" t="s">
        <v>3535</v>
      </c>
      <c r="G913" s="104" t="s">
        <v>3536</v>
      </c>
      <c r="H913" s="104" t="s">
        <v>3537</v>
      </c>
      <c r="I913" s="104" t="s">
        <v>5092</v>
      </c>
      <c r="J913" s="102"/>
      <c r="K913" s="103"/>
      <c r="L913" s="103"/>
      <c r="M913" s="103"/>
      <c r="N913" s="102"/>
      <c r="O913" s="103"/>
    </row>
    <row r="914" spans="1:15" x14ac:dyDescent="0.2">
      <c r="A914" s="104" t="s">
        <v>2012</v>
      </c>
      <c r="B914" s="104" t="s">
        <v>775</v>
      </c>
      <c r="C914" s="104" t="s">
        <v>776</v>
      </c>
      <c r="D914" s="104" t="s">
        <v>777</v>
      </c>
      <c r="E914" s="104" t="s">
        <v>773</v>
      </c>
      <c r="F914" s="104" t="s">
        <v>3538</v>
      </c>
      <c r="G914" s="104" t="s">
        <v>3539</v>
      </c>
      <c r="H914" s="104" t="s">
        <v>3540</v>
      </c>
      <c r="I914" s="104" t="s">
        <v>5093</v>
      </c>
      <c r="J914" s="102"/>
      <c r="K914" s="103"/>
      <c r="L914" s="103"/>
      <c r="M914" s="103"/>
      <c r="N914" s="102"/>
      <c r="O914" s="103"/>
    </row>
    <row r="915" spans="1:15" x14ac:dyDescent="0.2">
      <c r="A915" s="104" t="s">
        <v>2013</v>
      </c>
      <c r="B915" s="104" t="s">
        <v>2014</v>
      </c>
      <c r="C915" s="104" t="s">
        <v>2015</v>
      </c>
      <c r="D915" s="104" t="s">
        <v>2016</v>
      </c>
      <c r="E915" s="104" t="s">
        <v>4884</v>
      </c>
      <c r="F915" s="104" t="s">
        <v>2014</v>
      </c>
      <c r="G915" s="104" t="s">
        <v>2015</v>
      </c>
      <c r="H915" s="104" t="s">
        <v>2016</v>
      </c>
      <c r="I915" s="104" t="s">
        <v>4884</v>
      </c>
      <c r="J915" s="102"/>
      <c r="K915" s="103"/>
      <c r="L915" s="103"/>
      <c r="M915" s="103"/>
      <c r="N915" s="102"/>
      <c r="O915" s="103"/>
    </row>
    <row r="916" spans="1:15" x14ac:dyDescent="0.2">
      <c r="A916" s="104" t="s">
        <v>2017</v>
      </c>
      <c r="B916" s="104" t="s">
        <v>779</v>
      </c>
      <c r="C916" s="104" t="s">
        <v>780</v>
      </c>
      <c r="D916" s="104" t="s">
        <v>781</v>
      </c>
      <c r="E916" s="104" t="s">
        <v>782</v>
      </c>
      <c r="F916" s="104" t="s">
        <v>779</v>
      </c>
      <c r="G916" s="104" t="s">
        <v>780</v>
      </c>
      <c r="H916" s="104" t="s">
        <v>781</v>
      </c>
      <c r="I916" s="104" t="s">
        <v>782</v>
      </c>
      <c r="J916" s="102"/>
      <c r="K916" s="103"/>
      <c r="L916" s="103"/>
      <c r="M916" s="103"/>
      <c r="N916" s="102"/>
      <c r="O916" s="103"/>
    </row>
    <row r="917" spans="1:15" x14ac:dyDescent="0.2">
      <c r="A917" s="104" t="s">
        <v>2018</v>
      </c>
      <c r="B917" s="104" t="s">
        <v>784</v>
      </c>
      <c r="C917" s="104" t="s">
        <v>785</v>
      </c>
      <c r="D917" s="104" t="s">
        <v>786</v>
      </c>
      <c r="E917" s="104" t="s">
        <v>787</v>
      </c>
      <c r="F917" s="104" t="s">
        <v>784</v>
      </c>
      <c r="G917" s="104" t="s">
        <v>785</v>
      </c>
      <c r="H917" s="104" t="s">
        <v>786</v>
      </c>
      <c r="I917" s="104" t="s">
        <v>787</v>
      </c>
      <c r="J917" s="102"/>
      <c r="K917" s="103"/>
      <c r="L917" s="103"/>
      <c r="M917" s="103"/>
      <c r="N917" s="102"/>
      <c r="O917" s="103"/>
    </row>
    <row r="918" spans="1:15" x14ac:dyDescent="0.2">
      <c r="A918" s="104" t="s">
        <v>2019</v>
      </c>
      <c r="B918" s="104" t="s">
        <v>789</v>
      </c>
      <c r="C918" s="104" t="s">
        <v>790</v>
      </c>
      <c r="D918" s="104" t="s">
        <v>791</v>
      </c>
      <c r="E918" s="104" t="s">
        <v>792</v>
      </c>
      <c r="F918" s="104" t="s">
        <v>789</v>
      </c>
      <c r="G918" s="104" t="s">
        <v>790</v>
      </c>
      <c r="H918" s="104" t="s">
        <v>791</v>
      </c>
      <c r="I918" s="104" t="s">
        <v>792</v>
      </c>
      <c r="J918" s="102"/>
      <c r="K918" s="103"/>
      <c r="L918" s="103"/>
      <c r="M918" s="103"/>
      <c r="N918" s="102"/>
      <c r="O918" s="103"/>
    </row>
    <row r="919" spans="1:15" s="122" customFormat="1" x14ac:dyDescent="0.2">
      <c r="A919" s="124" t="s">
        <v>5762</v>
      </c>
      <c r="B919" s="124" t="s">
        <v>2020</v>
      </c>
      <c r="C919" s="124" t="s">
        <v>2021</v>
      </c>
      <c r="D919" s="124" t="s">
        <v>2022</v>
      </c>
      <c r="E919" s="124" t="s">
        <v>2023</v>
      </c>
      <c r="F919" s="124" t="s">
        <v>2020</v>
      </c>
      <c r="G919" s="124" t="s">
        <v>2021</v>
      </c>
      <c r="H919" s="124" t="s">
        <v>2022</v>
      </c>
      <c r="I919" s="124" t="s">
        <v>2023</v>
      </c>
      <c r="J919" s="125"/>
      <c r="N919" s="125"/>
    </row>
    <row r="920" spans="1:15" x14ac:dyDescent="0.2">
      <c r="A920" s="104" t="s">
        <v>2024</v>
      </c>
      <c r="B920" s="104" t="s">
        <v>794</v>
      </c>
      <c r="C920" s="104" t="s">
        <v>795</v>
      </c>
      <c r="D920" s="104" t="s">
        <v>796</v>
      </c>
      <c r="E920" s="104" t="s">
        <v>797</v>
      </c>
      <c r="F920" s="104" t="s">
        <v>794</v>
      </c>
      <c r="G920" s="104" t="s">
        <v>795</v>
      </c>
      <c r="H920" s="104" t="s">
        <v>796</v>
      </c>
      <c r="I920" s="104" t="s">
        <v>797</v>
      </c>
      <c r="J920" s="102"/>
      <c r="K920" s="103"/>
      <c r="L920" s="103"/>
      <c r="M920" s="103"/>
      <c r="N920" s="102"/>
      <c r="O920" s="103"/>
    </row>
    <row r="921" spans="1:15" x14ac:dyDescent="0.2">
      <c r="A921" s="104" t="s">
        <v>4429</v>
      </c>
      <c r="B921" s="104" t="s">
        <v>794</v>
      </c>
      <c r="C921" s="104" t="s">
        <v>795</v>
      </c>
      <c r="D921" s="104" t="s">
        <v>796</v>
      </c>
      <c r="E921" s="104" t="s">
        <v>797</v>
      </c>
      <c r="F921" s="104" t="s">
        <v>794</v>
      </c>
      <c r="G921" s="104" t="s">
        <v>795</v>
      </c>
      <c r="H921" s="104" t="s">
        <v>796</v>
      </c>
      <c r="I921" s="104" t="s">
        <v>797</v>
      </c>
      <c r="J921" s="102"/>
      <c r="K921" s="103"/>
      <c r="L921" s="103"/>
      <c r="M921" s="103"/>
      <c r="N921" s="102"/>
      <c r="O921" s="103"/>
    </row>
    <row r="922" spans="1:15" x14ac:dyDescent="0.2">
      <c r="A922" s="104" t="s">
        <v>2025</v>
      </c>
      <c r="B922" s="104" t="s">
        <v>799</v>
      </c>
      <c r="C922" s="104" t="s">
        <v>800</v>
      </c>
      <c r="D922" s="104" t="s">
        <v>801</v>
      </c>
      <c r="E922" s="104" t="s">
        <v>802</v>
      </c>
      <c r="F922" s="104" t="s">
        <v>799</v>
      </c>
      <c r="G922" s="104" t="s">
        <v>800</v>
      </c>
      <c r="H922" s="104" t="s">
        <v>801</v>
      </c>
      <c r="I922" s="104" t="s">
        <v>802</v>
      </c>
      <c r="J922" s="102"/>
      <c r="K922" s="103"/>
      <c r="L922" s="103"/>
      <c r="M922" s="103"/>
      <c r="N922" s="102"/>
      <c r="O922" s="103"/>
    </row>
    <row r="923" spans="1:15" x14ac:dyDescent="0.2">
      <c r="A923" s="104" t="s">
        <v>4430</v>
      </c>
      <c r="B923" s="104" t="s">
        <v>799</v>
      </c>
      <c r="C923" s="104" t="s">
        <v>800</v>
      </c>
      <c r="D923" s="104" t="s">
        <v>801</v>
      </c>
      <c r="E923" s="104" t="s">
        <v>802</v>
      </c>
      <c r="F923" s="104" t="s">
        <v>799</v>
      </c>
      <c r="G923" s="104" t="s">
        <v>800</v>
      </c>
      <c r="H923" s="104" t="s">
        <v>801</v>
      </c>
      <c r="I923" s="104" t="s">
        <v>802</v>
      </c>
      <c r="J923" s="102"/>
      <c r="K923" s="103"/>
      <c r="L923" s="103"/>
      <c r="M923" s="103"/>
      <c r="N923" s="102"/>
      <c r="O923" s="103"/>
    </row>
    <row r="924" spans="1:15" x14ac:dyDescent="0.2">
      <c r="A924" s="104" t="s">
        <v>3620</v>
      </c>
      <c r="B924" s="104" t="s">
        <v>3981</v>
      </c>
      <c r="C924" s="102" t="s">
        <v>3982</v>
      </c>
      <c r="D924" s="102" t="s">
        <v>3983</v>
      </c>
      <c r="E924" s="102" t="s">
        <v>3984</v>
      </c>
      <c r="F924" s="104" t="s">
        <v>3981</v>
      </c>
      <c r="G924" s="102" t="s">
        <v>3982</v>
      </c>
      <c r="H924" s="102" t="s">
        <v>3983</v>
      </c>
      <c r="I924" s="102" t="s">
        <v>3984</v>
      </c>
      <c r="J924" s="102"/>
      <c r="K924" s="103"/>
      <c r="L924" s="103"/>
      <c r="M924" s="103"/>
      <c r="N924" s="102"/>
      <c r="O924" s="103"/>
    </row>
    <row r="925" spans="1:15" x14ac:dyDescent="0.2">
      <c r="A925" s="104" t="s">
        <v>3621</v>
      </c>
      <c r="B925" s="104" t="s">
        <v>805</v>
      </c>
      <c r="C925" s="104" t="s">
        <v>806</v>
      </c>
      <c r="D925" s="104" t="s">
        <v>807</v>
      </c>
      <c r="E925" s="104" t="s">
        <v>808</v>
      </c>
      <c r="F925" s="104" t="s">
        <v>805</v>
      </c>
      <c r="G925" s="104" t="s">
        <v>806</v>
      </c>
      <c r="H925" s="104" t="s">
        <v>807</v>
      </c>
      <c r="I925" s="104" t="s">
        <v>808</v>
      </c>
      <c r="J925" s="102"/>
      <c r="K925" s="103"/>
      <c r="L925" s="103"/>
      <c r="M925" s="103"/>
      <c r="N925" s="102"/>
      <c r="O925" s="103"/>
    </row>
    <row r="926" spans="1:15" x14ac:dyDescent="0.2">
      <c r="A926" s="104" t="s">
        <v>3622</v>
      </c>
      <c r="B926" s="104" t="s">
        <v>3985</v>
      </c>
      <c r="C926" s="102" t="s">
        <v>3986</v>
      </c>
      <c r="D926" s="102" t="s">
        <v>3987</v>
      </c>
      <c r="E926" s="102" t="s">
        <v>3988</v>
      </c>
      <c r="F926" s="104" t="s">
        <v>3985</v>
      </c>
      <c r="G926" s="102" t="s">
        <v>3986</v>
      </c>
      <c r="H926" s="102" t="s">
        <v>3987</v>
      </c>
      <c r="I926" s="102" t="s">
        <v>3988</v>
      </c>
      <c r="J926" s="102"/>
      <c r="K926" s="103"/>
      <c r="L926" s="103"/>
      <c r="M926" s="103"/>
      <c r="N926" s="102"/>
      <c r="O926" s="103"/>
    </row>
    <row r="927" spans="1:15" ht="12" customHeight="1" x14ac:dyDescent="0.2">
      <c r="A927" s="104" t="s">
        <v>2026</v>
      </c>
      <c r="B927" s="104" t="s">
        <v>4431</v>
      </c>
      <c r="C927" s="102" t="s">
        <v>812</v>
      </c>
      <c r="D927" s="102" t="s">
        <v>813</v>
      </c>
      <c r="E927" s="102" t="s">
        <v>814</v>
      </c>
      <c r="F927" s="103" t="s">
        <v>3541</v>
      </c>
      <c r="G927" s="103" t="s">
        <v>812</v>
      </c>
      <c r="H927" s="103" t="s">
        <v>813</v>
      </c>
      <c r="I927" s="102" t="s">
        <v>814</v>
      </c>
      <c r="J927" s="102"/>
      <c r="K927" s="103"/>
      <c r="L927" s="103"/>
      <c r="M927" s="103"/>
      <c r="N927" s="102"/>
      <c r="O927" s="103"/>
    </row>
    <row r="928" spans="1:15" s="82" customFormat="1" x14ac:dyDescent="0.2">
      <c r="A928" s="104" t="s">
        <v>2027</v>
      </c>
      <c r="B928" s="104" t="s">
        <v>4432</v>
      </c>
      <c r="C928" s="102" t="s">
        <v>817</v>
      </c>
      <c r="D928" s="102" t="s">
        <v>4433</v>
      </c>
      <c r="E928" s="102" t="s">
        <v>4434</v>
      </c>
      <c r="F928" s="104" t="s">
        <v>5133</v>
      </c>
      <c r="G928" s="102" t="s">
        <v>817</v>
      </c>
      <c r="H928" s="102" t="s">
        <v>4433</v>
      </c>
      <c r="I928" s="102" t="s">
        <v>4434</v>
      </c>
      <c r="J928" s="102"/>
      <c r="K928" s="103"/>
      <c r="L928" s="103"/>
      <c r="M928" s="103"/>
      <c r="N928" s="102"/>
      <c r="O928" s="103"/>
    </row>
    <row r="929" spans="1:15" x14ac:dyDescent="0.2">
      <c r="A929" s="104" t="s">
        <v>2028</v>
      </c>
      <c r="B929" s="104" t="s">
        <v>821</v>
      </c>
      <c r="C929" s="104" t="s">
        <v>822</v>
      </c>
      <c r="D929" s="104" t="s">
        <v>823</v>
      </c>
      <c r="E929" s="104" t="s">
        <v>824</v>
      </c>
      <c r="F929" s="104" t="s">
        <v>821</v>
      </c>
      <c r="G929" s="104" t="s">
        <v>822</v>
      </c>
      <c r="H929" s="104" t="s">
        <v>823</v>
      </c>
      <c r="I929" s="104" t="s">
        <v>824</v>
      </c>
      <c r="J929" s="102"/>
      <c r="K929" s="103"/>
      <c r="L929" s="103"/>
      <c r="M929" s="103"/>
      <c r="N929" s="102"/>
      <c r="O929" s="103"/>
    </row>
    <row r="930" spans="1:15" x14ac:dyDescent="0.2">
      <c r="A930" s="104" t="s">
        <v>2029</v>
      </c>
      <c r="B930" s="104" t="s">
        <v>3542</v>
      </c>
      <c r="C930" s="102" t="s">
        <v>827</v>
      </c>
      <c r="D930" s="102" t="s">
        <v>828</v>
      </c>
      <c r="E930" s="102" t="s">
        <v>829</v>
      </c>
      <c r="F930" s="104" t="s">
        <v>3542</v>
      </c>
      <c r="G930" s="102" t="s">
        <v>827</v>
      </c>
      <c r="H930" s="102" t="s">
        <v>828</v>
      </c>
      <c r="I930" s="102" t="s">
        <v>829</v>
      </c>
      <c r="J930" s="102"/>
      <c r="K930" s="103"/>
      <c r="L930" s="103"/>
      <c r="M930" s="103"/>
      <c r="N930" s="102"/>
      <c r="O930" s="103"/>
    </row>
    <row r="931" spans="1:15" x14ac:dyDescent="0.2">
      <c r="A931" s="104" t="s">
        <v>2030</v>
      </c>
      <c r="B931" s="104" t="s">
        <v>7100</v>
      </c>
      <c r="C931" s="104" t="s">
        <v>7101</v>
      </c>
      <c r="D931" s="82" t="s">
        <v>7102</v>
      </c>
      <c r="E931" s="104" t="s">
        <v>7103</v>
      </c>
      <c r="F931" s="82" t="s">
        <v>7100</v>
      </c>
      <c r="G931" s="82" t="s">
        <v>7101</v>
      </c>
      <c r="H931" s="82" t="s">
        <v>7102</v>
      </c>
      <c r="I931" s="82" t="s">
        <v>7103</v>
      </c>
      <c r="J931" s="102"/>
      <c r="K931" s="103"/>
      <c r="L931" s="103"/>
      <c r="M931" s="103"/>
      <c r="N931" s="102"/>
      <c r="O931" s="103"/>
    </row>
    <row r="932" spans="1:15" x14ac:dyDescent="0.2">
      <c r="A932" s="104" t="s">
        <v>2031</v>
      </c>
      <c r="B932" s="104" t="s">
        <v>832</v>
      </c>
      <c r="C932" s="104" t="s">
        <v>833</v>
      </c>
      <c r="D932" s="104" t="s">
        <v>834</v>
      </c>
      <c r="E932" s="104" t="s">
        <v>835</v>
      </c>
      <c r="F932" s="104" t="s">
        <v>832</v>
      </c>
      <c r="G932" s="104" t="s">
        <v>833</v>
      </c>
      <c r="H932" s="104" t="s">
        <v>834</v>
      </c>
      <c r="I932" s="104" t="s">
        <v>835</v>
      </c>
      <c r="J932" s="102"/>
      <c r="K932" s="103"/>
      <c r="L932" s="103"/>
      <c r="M932" s="103"/>
      <c r="N932" s="102"/>
      <c r="O932" s="103"/>
    </row>
    <row r="933" spans="1:15" x14ac:dyDescent="0.2">
      <c r="A933" s="104" t="s">
        <v>2032</v>
      </c>
      <c r="B933" s="104" t="s">
        <v>837</v>
      </c>
      <c r="C933" s="104" t="s">
        <v>838</v>
      </c>
      <c r="D933" s="104" t="s">
        <v>839</v>
      </c>
      <c r="E933" s="104" t="s">
        <v>840</v>
      </c>
      <c r="F933" s="104" t="s">
        <v>837</v>
      </c>
      <c r="G933" s="104" t="s">
        <v>838</v>
      </c>
      <c r="H933" s="104" t="s">
        <v>839</v>
      </c>
      <c r="I933" s="104" t="s">
        <v>840</v>
      </c>
      <c r="J933" s="102"/>
      <c r="K933" s="103"/>
      <c r="L933" s="103"/>
      <c r="M933" s="103"/>
      <c r="N933" s="102"/>
      <c r="O933" s="82"/>
    </row>
    <row r="934" spans="1:15" x14ac:dyDescent="0.2">
      <c r="A934" s="104" t="s">
        <v>2033</v>
      </c>
      <c r="B934" s="104" t="s">
        <v>3542</v>
      </c>
      <c r="C934" s="102" t="s">
        <v>827</v>
      </c>
      <c r="D934" s="102" t="s">
        <v>828</v>
      </c>
      <c r="E934" s="102" t="s">
        <v>829</v>
      </c>
      <c r="F934" s="104" t="s">
        <v>3542</v>
      </c>
      <c r="G934" s="102" t="s">
        <v>827</v>
      </c>
      <c r="H934" s="102" t="s">
        <v>828</v>
      </c>
      <c r="I934" s="102" t="s">
        <v>829</v>
      </c>
      <c r="J934" s="102"/>
      <c r="K934" s="103"/>
      <c r="L934" s="103"/>
      <c r="M934" s="103"/>
      <c r="N934" s="102"/>
      <c r="O934" s="103"/>
    </row>
    <row r="935" spans="1:15" x14ac:dyDescent="0.2">
      <c r="A935" s="104" t="s">
        <v>2034</v>
      </c>
      <c r="B935" s="104" t="s">
        <v>2035</v>
      </c>
      <c r="C935" s="104" t="s">
        <v>2036</v>
      </c>
      <c r="D935" s="104" t="s">
        <v>2037</v>
      </c>
      <c r="E935" s="104" t="s">
        <v>2038</v>
      </c>
      <c r="F935" s="104" t="s">
        <v>2035</v>
      </c>
      <c r="G935" s="104" t="s">
        <v>2036</v>
      </c>
      <c r="H935" s="104" t="s">
        <v>2037</v>
      </c>
      <c r="I935" s="104" t="s">
        <v>2038</v>
      </c>
      <c r="J935" s="102"/>
      <c r="K935" s="103"/>
      <c r="L935" s="103"/>
      <c r="M935" s="103"/>
      <c r="N935" s="102"/>
      <c r="O935" s="103"/>
    </row>
    <row r="936" spans="1:15" x14ac:dyDescent="0.2">
      <c r="A936" s="104" t="s">
        <v>4435</v>
      </c>
      <c r="B936" s="104" t="s">
        <v>2035</v>
      </c>
      <c r="C936" s="104" t="s">
        <v>2036</v>
      </c>
      <c r="D936" s="104" t="s">
        <v>2037</v>
      </c>
      <c r="E936" s="104" t="s">
        <v>2038</v>
      </c>
      <c r="F936" s="104" t="s">
        <v>2035</v>
      </c>
      <c r="G936" s="104" t="s">
        <v>2036</v>
      </c>
      <c r="H936" s="104" t="s">
        <v>2037</v>
      </c>
      <c r="I936" s="104" t="s">
        <v>2038</v>
      </c>
      <c r="J936" s="102"/>
      <c r="K936" s="103"/>
      <c r="L936" s="103"/>
      <c r="M936" s="103"/>
      <c r="N936" s="102"/>
      <c r="O936" s="103"/>
    </row>
    <row r="937" spans="1:15" x14ac:dyDescent="0.2">
      <c r="A937" s="104" t="s">
        <v>2039</v>
      </c>
      <c r="B937" s="104" t="s">
        <v>843</v>
      </c>
      <c r="C937" s="104" t="s">
        <v>844</v>
      </c>
      <c r="D937" s="104" t="s">
        <v>845</v>
      </c>
      <c r="E937" s="104" t="s">
        <v>846</v>
      </c>
      <c r="F937" s="104" t="s">
        <v>843</v>
      </c>
      <c r="G937" s="104" t="s">
        <v>844</v>
      </c>
      <c r="H937" s="104" t="s">
        <v>845</v>
      </c>
      <c r="I937" s="104" t="s">
        <v>846</v>
      </c>
      <c r="J937" s="102"/>
      <c r="K937" s="103"/>
      <c r="L937" s="103"/>
      <c r="M937" s="103"/>
      <c r="N937" s="102"/>
      <c r="O937" s="103"/>
    </row>
    <row r="938" spans="1:15" x14ac:dyDescent="0.2">
      <c r="A938" s="104" t="s">
        <v>2040</v>
      </c>
      <c r="B938" s="104" t="s">
        <v>848</v>
      </c>
      <c r="C938" s="104" t="s">
        <v>849</v>
      </c>
      <c r="D938" s="104" t="s">
        <v>850</v>
      </c>
      <c r="E938" s="104" t="s">
        <v>851</v>
      </c>
      <c r="F938" s="104" t="s">
        <v>848</v>
      </c>
      <c r="G938" s="104" t="s">
        <v>849</v>
      </c>
      <c r="H938" s="104" t="s">
        <v>850</v>
      </c>
      <c r="I938" s="104" t="s">
        <v>851</v>
      </c>
      <c r="J938" s="102"/>
      <c r="K938" s="103"/>
      <c r="L938" s="103"/>
      <c r="M938" s="103"/>
      <c r="N938" s="102"/>
      <c r="O938" s="103"/>
    </row>
    <row r="939" spans="1:15" x14ac:dyDescent="0.2">
      <c r="A939" s="104" t="s">
        <v>4436</v>
      </c>
      <c r="B939" s="104" t="s">
        <v>848</v>
      </c>
      <c r="C939" s="104" t="s">
        <v>849</v>
      </c>
      <c r="D939" s="104" t="s">
        <v>850</v>
      </c>
      <c r="E939" s="104" t="s">
        <v>851</v>
      </c>
      <c r="F939" s="104" t="s">
        <v>848</v>
      </c>
      <c r="G939" s="104" t="s">
        <v>849</v>
      </c>
      <c r="H939" s="104" t="s">
        <v>850</v>
      </c>
      <c r="I939" s="104" t="s">
        <v>851</v>
      </c>
      <c r="J939" s="102"/>
      <c r="K939" s="103"/>
      <c r="L939" s="103"/>
      <c r="M939" s="103"/>
      <c r="N939" s="102"/>
      <c r="O939" s="103"/>
    </row>
    <row r="940" spans="1:15" x14ac:dyDescent="0.2">
      <c r="A940" s="104" t="s">
        <v>2041</v>
      </c>
      <c r="B940" s="104" t="s">
        <v>3991</v>
      </c>
      <c r="C940" s="102" t="s">
        <v>3992</v>
      </c>
      <c r="D940" s="102" t="s">
        <v>3993</v>
      </c>
      <c r="E940" s="102" t="s">
        <v>3994</v>
      </c>
      <c r="F940" s="82" t="s">
        <v>5066</v>
      </c>
      <c r="G940" s="102" t="s">
        <v>5067</v>
      </c>
      <c r="H940" s="102" t="s">
        <v>5068</v>
      </c>
      <c r="I940" s="102" t="s">
        <v>5069</v>
      </c>
      <c r="J940" s="102"/>
      <c r="K940" s="103"/>
      <c r="L940" s="103"/>
      <c r="M940" s="103"/>
      <c r="N940" s="102"/>
      <c r="O940" s="103"/>
    </row>
    <row r="941" spans="1:15" x14ac:dyDescent="0.2">
      <c r="A941" s="104" t="s">
        <v>4437</v>
      </c>
      <c r="B941" s="104" t="s">
        <v>3991</v>
      </c>
      <c r="C941" s="102" t="s">
        <v>3992</v>
      </c>
      <c r="D941" s="102" t="s">
        <v>3993</v>
      </c>
      <c r="E941" s="102" t="s">
        <v>3994</v>
      </c>
      <c r="F941" s="82" t="s">
        <v>3991</v>
      </c>
      <c r="G941" s="102" t="s">
        <v>3992</v>
      </c>
      <c r="H941" s="102" t="s">
        <v>3993</v>
      </c>
      <c r="I941" s="102" t="s">
        <v>3994</v>
      </c>
      <c r="J941" s="102"/>
      <c r="K941" s="103"/>
      <c r="L941" s="103"/>
      <c r="M941" s="103"/>
      <c r="N941" s="102"/>
      <c r="O941" s="103"/>
    </row>
    <row r="942" spans="1:15" x14ac:dyDescent="0.2">
      <c r="A942" s="104" t="s">
        <v>2042</v>
      </c>
      <c r="B942" s="104" t="s">
        <v>854</v>
      </c>
      <c r="C942" s="104" t="s">
        <v>855</v>
      </c>
      <c r="D942" s="104" t="s">
        <v>856</v>
      </c>
      <c r="E942" s="104" t="s">
        <v>857</v>
      </c>
      <c r="F942" s="104" t="s">
        <v>3544</v>
      </c>
      <c r="G942" s="104" t="s">
        <v>855</v>
      </c>
      <c r="H942" s="104" t="s">
        <v>856</v>
      </c>
      <c r="I942" s="104" t="s">
        <v>3996</v>
      </c>
      <c r="J942" s="102"/>
      <c r="K942" s="103"/>
      <c r="L942" s="103"/>
      <c r="M942" s="103"/>
      <c r="N942" s="102"/>
      <c r="O942" s="103"/>
    </row>
    <row r="943" spans="1:15" x14ac:dyDescent="0.2">
      <c r="A943" s="104" t="s">
        <v>2043</v>
      </c>
      <c r="B943" s="104" t="s">
        <v>859</v>
      </c>
      <c r="C943" s="104" t="s">
        <v>860</v>
      </c>
      <c r="D943" s="104" t="s">
        <v>861</v>
      </c>
      <c r="E943" s="104" t="s">
        <v>862</v>
      </c>
      <c r="F943" s="104" t="s">
        <v>5094</v>
      </c>
      <c r="G943" s="104" t="s">
        <v>860</v>
      </c>
      <c r="H943" s="104" t="s">
        <v>861</v>
      </c>
      <c r="I943" s="104" t="s">
        <v>862</v>
      </c>
      <c r="J943" s="102"/>
      <c r="K943" s="103"/>
      <c r="L943" s="103"/>
      <c r="M943" s="103"/>
      <c r="N943" s="102"/>
      <c r="O943" s="103"/>
    </row>
    <row r="944" spans="1:15" x14ac:dyDescent="0.2">
      <c r="A944" s="104" t="s">
        <v>2044</v>
      </c>
      <c r="B944" s="104" t="s">
        <v>2045</v>
      </c>
      <c r="C944" s="104" t="s">
        <v>2046</v>
      </c>
      <c r="D944" s="104" t="s">
        <v>2047</v>
      </c>
      <c r="E944" s="104" t="s">
        <v>2048</v>
      </c>
      <c r="F944" s="104" t="s">
        <v>2045</v>
      </c>
      <c r="G944" s="104" t="s">
        <v>2046</v>
      </c>
      <c r="H944" s="104" t="s">
        <v>2047</v>
      </c>
      <c r="I944" s="104" t="s">
        <v>2048</v>
      </c>
      <c r="J944" s="102"/>
      <c r="K944" s="103"/>
      <c r="L944" s="103"/>
      <c r="M944" s="103"/>
      <c r="N944" s="102"/>
      <c r="O944" s="103"/>
    </row>
    <row r="945" spans="1:14" s="103" customFormat="1" x14ac:dyDescent="0.2">
      <c r="A945" s="107" t="s">
        <v>4438</v>
      </c>
      <c r="B945" s="104" t="s">
        <v>2049</v>
      </c>
      <c r="C945" s="104" t="s">
        <v>2050</v>
      </c>
      <c r="D945" s="104" t="s">
        <v>2051</v>
      </c>
      <c r="E945" s="104" t="s">
        <v>2052</v>
      </c>
      <c r="F945" s="104" t="s">
        <v>2049</v>
      </c>
      <c r="G945" s="104" t="s">
        <v>2050</v>
      </c>
      <c r="H945" s="104" t="s">
        <v>3545</v>
      </c>
      <c r="I945" s="104" t="s">
        <v>2052</v>
      </c>
      <c r="J945" s="102"/>
      <c r="N945" s="102"/>
    </row>
    <row r="946" spans="1:14" s="122" customFormat="1" x14ac:dyDescent="0.2">
      <c r="A946" s="124" t="s">
        <v>5763</v>
      </c>
      <c r="B946" s="124" t="s">
        <v>4439</v>
      </c>
      <c r="C946" s="122" t="s">
        <v>4885</v>
      </c>
      <c r="D946" s="122" t="s">
        <v>4886</v>
      </c>
      <c r="E946" s="122" t="s">
        <v>4887</v>
      </c>
      <c r="F946" s="124" t="s">
        <v>4439</v>
      </c>
      <c r="G946" s="122" t="s">
        <v>4885</v>
      </c>
      <c r="H946" s="122" t="s">
        <v>4886</v>
      </c>
      <c r="I946" s="122" t="s">
        <v>4887</v>
      </c>
      <c r="J946" s="125"/>
      <c r="N946" s="125"/>
    </row>
    <row r="947" spans="1:14" s="122" customFormat="1" x14ac:dyDescent="0.2">
      <c r="A947" s="124" t="s">
        <v>5764</v>
      </c>
      <c r="B947" s="124" t="s">
        <v>4440</v>
      </c>
      <c r="C947" s="122" t="s">
        <v>4888</v>
      </c>
      <c r="D947" s="122" t="s">
        <v>4889</v>
      </c>
      <c r="E947" s="122" t="s">
        <v>4890</v>
      </c>
      <c r="F947" s="124" t="s">
        <v>4440</v>
      </c>
      <c r="G947" s="122" t="s">
        <v>4888</v>
      </c>
      <c r="H947" s="122" t="s">
        <v>4889</v>
      </c>
      <c r="I947" s="122" t="s">
        <v>4890</v>
      </c>
      <c r="J947" s="125"/>
      <c r="N947" s="125"/>
    </row>
    <row r="948" spans="1:14" s="113" customFormat="1" x14ac:dyDescent="0.2">
      <c r="A948" s="107" t="s">
        <v>5765</v>
      </c>
      <c r="B948" s="107" t="s">
        <v>5766</v>
      </c>
      <c r="C948" s="113" t="s">
        <v>5767</v>
      </c>
      <c r="D948" s="113" t="s">
        <v>5768</v>
      </c>
      <c r="E948" s="113" t="s">
        <v>5769</v>
      </c>
      <c r="F948" s="107" t="s">
        <v>5766</v>
      </c>
      <c r="G948" s="113" t="s">
        <v>5767</v>
      </c>
      <c r="H948" s="113" t="s">
        <v>5768</v>
      </c>
      <c r="I948" s="113" t="s">
        <v>5769</v>
      </c>
      <c r="J948" s="126"/>
      <c r="N948" s="126"/>
    </row>
    <row r="949" spans="1:14" s="113" customFormat="1" x14ac:dyDescent="0.2">
      <c r="A949" s="107" t="s">
        <v>5770</v>
      </c>
      <c r="B949" s="107" t="s">
        <v>4440</v>
      </c>
      <c r="C949" s="113" t="s">
        <v>5771</v>
      </c>
      <c r="D949" s="113" t="s">
        <v>4892</v>
      </c>
      <c r="E949" s="113" t="s">
        <v>5772</v>
      </c>
      <c r="F949" s="107" t="s">
        <v>4440</v>
      </c>
      <c r="G949" s="113" t="s">
        <v>5771</v>
      </c>
      <c r="H949" s="113" t="s">
        <v>4892</v>
      </c>
      <c r="I949" s="113" t="s">
        <v>5772</v>
      </c>
      <c r="J949" s="126"/>
      <c r="N949" s="126"/>
    </row>
    <row r="950" spans="1:14" s="103" customFormat="1" x14ac:dyDescent="0.2">
      <c r="A950" s="107" t="s">
        <v>5773</v>
      </c>
      <c r="B950" s="104" t="s">
        <v>2053</v>
      </c>
      <c r="C950" s="104" t="s">
        <v>2054</v>
      </c>
      <c r="D950" s="104" t="s">
        <v>2055</v>
      </c>
      <c r="E950" s="104" t="s">
        <v>2056</v>
      </c>
      <c r="F950" s="104" t="s">
        <v>2053</v>
      </c>
      <c r="G950" s="104" t="s">
        <v>2054</v>
      </c>
      <c r="H950" s="104" t="s">
        <v>2055</v>
      </c>
      <c r="I950" s="104" t="s">
        <v>2056</v>
      </c>
      <c r="J950" s="102"/>
      <c r="N950" s="102"/>
    </row>
    <row r="951" spans="1:14" s="122" customFormat="1" x14ac:dyDescent="0.2">
      <c r="A951" s="124" t="s">
        <v>5774</v>
      </c>
      <c r="B951" s="124" t="s">
        <v>4441</v>
      </c>
      <c r="C951" s="124" t="s">
        <v>4891</v>
      </c>
      <c r="D951" s="124" t="s">
        <v>4892</v>
      </c>
      <c r="E951" s="124" t="s">
        <v>4893</v>
      </c>
      <c r="F951" s="124" t="s">
        <v>4441</v>
      </c>
      <c r="G951" s="124" t="s">
        <v>4891</v>
      </c>
      <c r="H951" s="124" t="s">
        <v>4892</v>
      </c>
      <c r="I951" s="124" t="s">
        <v>4893</v>
      </c>
      <c r="J951" s="125"/>
      <c r="N951" s="125"/>
    </row>
    <row r="952" spans="1:14" s="113" customFormat="1" x14ac:dyDescent="0.2">
      <c r="A952" s="107" t="s">
        <v>5775</v>
      </c>
      <c r="B952" s="107" t="s">
        <v>5776</v>
      </c>
      <c r="C952" s="107" t="s">
        <v>5777</v>
      </c>
      <c r="D952" s="107" t="s">
        <v>5778</v>
      </c>
      <c r="E952" s="107" t="s">
        <v>5779</v>
      </c>
      <c r="F952" s="107" t="s">
        <v>5776</v>
      </c>
      <c r="G952" s="107" t="s">
        <v>5777</v>
      </c>
      <c r="H952" s="107" t="s">
        <v>5778</v>
      </c>
      <c r="I952" s="107" t="s">
        <v>5779</v>
      </c>
      <c r="J952" s="126"/>
      <c r="N952" s="126"/>
    </row>
    <row r="953" spans="1:14" s="103" customFormat="1" x14ac:dyDescent="0.2">
      <c r="A953" s="107" t="s">
        <v>5780</v>
      </c>
      <c r="B953" s="104" t="s">
        <v>4442</v>
      </c>
      <c r="C953" s="104" t="s">
        <v>4894</v>
      </c>
      <c r="D953" s="104" t="s">
        <v>4895</v>
      </c>
      <c r="E953" s="104" t="s">
        <v>4896</v>
      </c>
      <c r="F953" s="104" t="s">
        <v>4442</v>
      </c>
      <c r="G953" s="104" t="s">
        <v>4894</v>
      </c>
      <c r="H953" s="104" t="s">
        <v>4895</v>
      </c>
      <c r="I953" s="104" t="s">
        <v>4896</v>
      </c>
      <c r="J953" s="102"/>
      <c r="N953" s="102"/>
    </row>
    <row r="954" spans="1:14" s="103" customFormat="1" x14ac:dyDescent="0.2">
      <c r="A954" s="104" t="s">
        <v>2057</v>
      </c>
      <c r="B954" s="104" t="s">
        <v>864</v>
      </c>
      <c r="C954" s="104" t="s">
        <v>865</v>
      </c>
      <c r="D954" s="104" t="s">
        <v>866</v>
      </c>
      <c r="E954" s="104" t="s">
        <v>867</v>
      </c>
      <c r="F954" s="104" t="s">
        <v>864</v>
      </c>
      <c r="G954" s="104" t="s">
        <v>865</v>
      </c>
      <c r="H954" s="104" t="s">
        <v>866</v>
      </c>
      <c r="I954" s="104" t="s">
        <v>867</v>
      </c>
      <c r="J954" s="102"/>
      <c r="N954" s="102"/>
    </row>
    <row r="955" spans="1:14" s="103" customFormat="1" x14ac:dyDescent="0.2">
      <c r="A955" s="104" t="s">
        <v>2058</v>
      </c>
      <c r="B955" s="104" t="s">
        <v>869</v>
      </c>
      <c r="C955" s="104" t="s">
        <v>870</v>
      </c>
      <c r="D955" s="104" t="s">
        <v>871</v>
      </c>
      <c r="E955" s="104" t="s">
        <v>872</v>
      </c>
      <c r="F955" s="104" t="s">
        <v>3546</v>
      </c>
      <c r="G955" s="104" t="s">
        <v>870</v>
      </c>
      <c r="H955" s="104" t="s">
        <v>871</v>
      </c>
      <c r="I955" s="104" t="s">
        <v>872</v>
      </c>
      <c r="J955" s="102"/>
      <c r="N955" s="102"/>
    </row>
    <row r="956" spans="1:14" s="103" customFormat="1" x14ac:dyDescent="0.2">
      <c r="A956" s="104" t="s">
        <v>2059</v>
      </c>
      <c r="B956" s="104" t="s">
        <v>874</v>
      </c>
      <c r="C956" s="104" t="s">
        <v>875</v>
      </c>
      <c r="D956" s="104" t="s">
        <v>876</v>
      </c>
      <c r="E956" s="104" t="s">
        <v>877</v>
      </c>
      <c r="F956" s="104" t="s">
        <v>874</v>
      </c>
      <c r="G956" s="104" t="s">
        <v>875</v>
      </c>
      <c r="H956" s="104" t="s">
        <v>876</v>
      </c>
      <c r="I956" s="104" t="s">
        <v>877</v>
      </c>
      <c r="J956" s="102"/>
      <c r="N956" s="102"/>
    </row>
    <row r="957" spans="1:14" s="122" customFormat="1" x14ac:dyDescent="0.2">
      <c r="A957" s="124" t="s">
        <v>5781</v>
      </c>
      <c r="B957" s="124" t="s">
        <v>3997</v>
      </c>
      <c r="C957" s="125" t="s">
        <v>879</v>
      </c>
      <c r="D957" s="125" t="s">
        <v>880</v>
      </c>
      <c r="E957" s="125" t="s">
        <v>881</v>
      </c>
      <c r="F957" s="124" t="s">
        <v>3997</v>
      </c>
      <c r="G957" s="125" t="s">
        <v>879</v>
      </c>
      <c r="H957" s="125" t="s">
        <v>880</v>
      </c>
      <c r="I957" s="125" t="s">
        <v>881</v>
      </c>
      <c r="J957" s="125"/>
      <c r="N957" s="125"/>
    </row>
    <row r="958" spans="1:14" s="113" customFormat="1" x14ac:dyDescent="0.2">
      <c r="A958" s="107" t="s">
        <v>2060</v>
      </c>
      <c r="B958" s="107" t="s">
        <v>5205</v>
      </c>
      <c r="C958" s="126" t="s">
        <v>5206</v>
      </c>
      <c r="D958" s="126" t="s">
        <v>5782</v>
      </c>
      <c r="E958" s="126" t="s">
        <v>5783</v>
      </c>
      <c r="F958" s="107" t="s">
        <v>5205</v>
      </c>
      <c r="G958" s="126" t="s">
        <v>5206</v>
      </c>
      <c r="H958" s="126" t="s">
        <v>5782</v>
      </c>
      <c r="I958" s="126" t="s">
        <v>5783</v>
      </c>
      <c r="J958" s="126"/>
      <c r="N958" s="126"/>
    </row>
    <row r="959" spans="1:14" s="122" customFormat="1" x14ac:dyDescent="0.2">
      <c r="A959" s="124" t="s">
        <v>5784</v>
      </c>
      <c r="B959" s="124" t="s">
        <v>883</v>
      </c>
      <c r="C959" s="124" t="s">
        <v>884</v>
      </c>
      <c r="D959" s="124" t="s">
        <v>885</v>
      </c>
      <c r="E959" s="124" t="s">
        <v>886</v>
      </c>
      <c r="F959" s="124" t="s">
        <v>883</v>
      </c>
      <c r="G959" s="124" t="s">
        <v>884</v>
      </c>
      <c r="H959" s="124" t="s">
        <v>3547</v>
      </c>
      <c r="I959" s="124" t="s">
        <v>886</v>
      </c>
      <c r="J959" s="125"/>
      <c r="N959" s="125"/>
    </row>
    <row r="960" spans="1:14" s="122" customFormat="1" x14ac:dyDescent="0.2">
      <c r="A960" s="124" t="s">
        <v>5785</v>
      </c>
      <c r="B960" s="124" t="s">
        <v>3998</v>
      </c>
      <c r="C960" s="125" t="s">
        <v>888</v>
      </c>
      <c r="D960" s="125" t="s">
        <v>3999</v>
      </c>
      <c r="E960" s="124" t="s">
        <v>4443</v>
      </c>
      <c r="F960" s="124" t="s">
        <v>3998</v>
      </c>
      <c r="G960" s="125" t="s">
        <v>888</v>
      </c>
      <c r="H960" s="125" t="s">
        <v>3999</v>
      </c>
      <c r="I960" s="124" t="s">
        <v>4443</v>
      </c>
      <c r="J960" s="125"/>
      <c r="N960" s="125"/>
    </row>
    <row r="961" spans="1:14" s="122" customFormat="1" x14ac:dyDescent="0.2">
      <c r="A961" s="122" t="s">
        <v>5786</v>
      </c>
      <c r="B961" s="122" t="s">
        <v>890</v>
      </c>
      <c r="C961" s="122" t="s">
        <v>891</v>
      </c>
      <c r="D961" s="122" t="s">
        <v>892</v>
      </c>
      <c r="E961" s="122" t="s">
        <v>893</v>
      </c>
      <c r="F961" s="122" t="s">
        <v>890</v>
      </c>
      <c r="G961" s="122" t="s">
        <v>891</v>
      </c>
      <c r="H961" s="122" t="s">
        <v>892</v>
      </c>
      <c r="I961" s="122" t="s">
        <v>893</v>
      </c>
    </row>
    <row r="962" spans="1:14" s="122" customFormat="1" x14ac:dyDescent="0.2">
      <c r="A962" s="122" t="s">
        <v>5787</v>
      </c>
      <c r="B962" s="122" t="s">
        <v>895</v>
      </c>
      <c r="C962" s="122" t="s">
        <v>896</v>
      </c>
      <c r="D962" s="122" t="s">
        <v>897</v>
      </c>
      <c r="E962" s="122" t="s">
        <v>898</v>
      </c>
      <c r="F962" s="122" t="s">
        <v>895</v>
      </c>
      <c r="G962" s="122" t="s">
        <v>896</v>
      </c>
      <c r="H962" s="122" t="s">
        <v>897</v>
      </c>
      <c r="I962" s="122" t="s">
        <v>898</v>
      </c>
    </row>
    <row r="963" spans="1:14" s="122" customFormat="1" x14ac:dyDescent="0.2">
      <c r="A963" s="122" t="s">
        <v>5788</v>
      </c>
      <c r="B963" s="122" t="s">
        <v>2064</v>
      </c>
      <c r="C963" s="122" t="s">
        <v>2065</v>
      </c>
      <c r="D963" s="122" t="s">
        <v>2066</v>
      </c>
      <c r="E963" s="122" t="s">
        <v>2067</v>
      </c>
      <c r="F963" s="122" t="s">
        <v>2064</v>
      </c>
      <c r="G963" s="122" t="s">
        <v>2065</v>
      </c>
      <c r="H963" s="122" t="s">
        <v>2066</v>
      </c>
      <c r="I963" s="122" t="s">
        <v>2067</v>
      </c>
    </row>
    <row r="964" spans="1:14" s="122" customFormat="1" x14ac:dyDescent="0.2">
      <c r="A964" s="122" t="s">
        <v>5789</v>
      </c>
      <c r="B964" s="122" t="s">
        <v>900</v>
      </c>
      <c r="C964" s="122" t="s">
        <v>901</v>
      </c>
      <c r="D964" s="122" t="s">
        <v>902</v>
      </c>
      <c r="E964" s="122" t="s">
        <v>903</v>
      </c>
      <c r="F964" s="122" t="s">
        <v>900</v>
      </c>
      <c r="G964" s="122" t="s">
        <v>901</v>
      </c>
      <c r="H964" s="122" t="s">
        <v>902</v>
      </c>
      <c r="I964" s="122" t="s">
        <v>903</v>
      </c>
    </row>
    <row r="965" spans="1:14" s="132" customFormat="1" x14ac:dyDescent="0.2">
      <c r="A965" s="130" t="s">
        <v>2061</v>
      </c>
      <c r="B965" s="130" t="s">
        <v>5211</v>
      </c>
      <c r="C965" s="130" t="s">
        <v>5212</v>
      </c>
      <c r="D965" s="130" t="s">
        <v>5213</v>
      </c>
      <c r="E965" s="130" t="s">
        <v>5214</v>
      </c>
      <c r="F965" s="130" t="s">
        <v>5211</v>
      </c>
      <c r="G965" s="130" t="s">
        <v>5212</v>
      </c>
      <c r="H965" s="130" t="s">
        <v>5213</v>
      </c>
      <c r="I965" s="130" t="s">
        <v>5214</v>
      </c>
      <c r="J965" s="131"/>
      <c r="N965" s="131"/>
    </row>
    <row r="966" spans="1:14" s="113" customFormat="1" x14ac:dyDescent="0.2">
      <c r="A966" s="107" t="s">
        <v>5790</v>
      </c>
      <c r="B966" s="107" t="s">
        <v>5216</v>
      </c>
      <c r="C966" s="107" t="s">
        <v>5217</v>
      </c>
      <c r="D966" s="107" t="s">
        <v>5791</v>
      </c>
      <c r="E966" s="107" t="s">
        <v>5792</v>
      </c>
      <c r="F966" s="107" t="s">
        <v>5216</v>
      </c>
      <c r="G966" s="107" t="s">
        <v>5217</v>
      </c>
      <c r="H966" s="107" t="s">
        <v>5791</v>
      </c>
      <c r="I966" s="107" t="s">
        <v>5792</v>
      </c>
      <c r="J966" s="126"/>
      <c r="N966" s="126"/>
    </row>
    <row r="967" spans="1:14" s="113" customFormat="1" x14ac:dyDescent="0.2">
      <c r="A967" s="107" t="s">
        <v>5793</v>
      </c>
      <c r="B967" s="107" t="s">
        <v>5221</v>
      </c>
      <c r="C967" s="107" t="s">
        <v>5222</v>
      </c>
      <c r="D967" s="107" t="s">
        <v>5223</v>
      </c>
      <c r="E967" s="107" t="s">
        <v>5224</v>
      </c>
      <c r="F967" s="107" t="s">
        <v>5221</v>
      </c>
      <c r="G967" s="107" t="s">
        <v>5222</v>
      </c>
      <c r="H967" s="107" t="s">
        <v>5223</v>
      </c>
      <c r="I967" s="107" t="s">
        <v>5224</v>
      </c>
      <c r="J967" s="126"/>
      <c r="N967" s="126"/>
    </row>
    <row r="968" spans="1:14" s="132" customFormat="1" x14ac:dyDescent="0.2">
      <c r="A968" s="130" t="s">
        <v>2062</v>
      </c>
      <c r="B968" s="130" t="s">
        <v>7093</v>
      </c>
      <c r="C968" s="130" t="s">
        <v>7094</v>
      </c>
      <c r="D968" s="130" t="s">
        <v>7095</v>
      </c>
      <c r="E968" s="130" t="s">
        <v>7096</v>
      </c>
      <c r="F968" s="130" t="s">
        <v>7093</v>
      </c>
      <c r="G968" s="130" t="s">
        <v>7094</v>
      </c>
      <c r="H968" s="130" t="s">
        <v>7095</v>
      </c>
      <c r="I968" s="130" t="s">
        <v>7096</v>
      </c>
      <c r="J968" s="131"/>
      <c r="N968" s="131"/>
    </row>
    <row r="969" spans="1:14" s="132" customFormat="1" x14ac:dyDescent="0.2">
      <c r="A969" s="130" t="s">
        <v>2063</v>
      </c>
      <c r="B969" s="130" t="s">
        <v>5230</v>
      </c>
      <c r="C969" s="130" t="s">
        <v>5231</v>
      </c>
      <c r="D969" s="130" t="s">
        <v>5794</v>
      </c>
      <c r="E969" s="130" t="s">
        <v>5795</v>
      </c>
      <c r="F969" s="130" t="s">
        <v>5230</v>
      </c>
      <c r="G969" s="130" t="s">
        <v>5231</v>
      </c>
      <c r="H969" s="130" t="s">
        <v>5794</v>
      </c>
      <c r="I969" s="130" t="s">
        <v>5795</v>
      </c>
      <c r="J969" s="131"/>
      <c r="N969" s="131"/>
    </row>
    <row r="970" spans="1:14" s="113" customFormat="1" x14ac:dyDescent="0.2">
      <c r="A970" s="107" t="s">
        <v>5796</v>
      </c>
      <c r="B970" s="107" t="s">
        <v>5235</v>
      </c>
      <c r="C970" s="107" t="s">
        <v>5236</v>
      </c>
      <c r="D970" s="107" t="s">
        <v>5797</v>
      </c>
      <c r="E970" s="107" t="s">
        <v>5798</v>
      </c>
      <c r="F970" s="107" t="s">
        <v>5235</v>
      </c>
      <c r="G970" s="107" t="s">
        <v>5236</v>
      </c>
      <c r="H970" s="107" t="s">
        <v>5797</v>
      </c>
      <c r="I970" s="107" t="s">
        <v>5798</v>
      </c>
      <c r="J970" s="126"/>
      <c r="N970" s="126"/>
    </row>
    <row r="971" spans="1:14" s="113" customFormat="1" x14ac:dyDescent="0.2">
      <c r="A971" s="107" t="s">
        <v>5799</v>
      </c>
      <c r="B971" s="107" t="s">
        <v>5240</v>
      </c>
      <c r="C971" s="107" t="s">
        <v>5241</v>
      </c>
      <c r="D971" s="107" t="s">
        <v>5800</v>
      </c>
      <c r="E971" s="107" t="s">
        <v>5801</v>
      </c>
      <c r="F971" s="107" t="s">
        <v>5240</v>
      </c>
      <c r="G971" s="107" t="s">
        <v>5241</v>
      </c>
      <c r="H971" s="107" t="s">
        <v>5800</v>
      </c>
      <c r="I971" s="107" t="s">
        <v>5801</v>
      </c>
      <c r="J971" s="126"/>
      <c r="N971" s="126"/>
    </row>
    <row r="972" spans="1:14" s="103" customFormat="1" x14ac:dyDescent="0.2">
      <c r="A972" s="104" t="s">
        <v>2068</v>
      </c>
      <c r="B972" s="104" t="s">
        <v>905</v>
      </c>
      <c r="C972" s="104" t="s">
        <v>906</v>
      </c>
      <c r="D972" s="104" t="s">
        <v>907</v>
      </c>
      <c r="E972" s="104" t="s">
        <v>908</v>
      </c>
      <c r="F972" s="104" t="s">
        <v>905</v>
      </c>
      <c r="G972" s="104" t="s">
        <v>906</v>
      </c>
      <c r="H972" s="104" t="s">
        <v>907</v>
      </c>
      <c r="I972" s="104" t="s">
        <v>908</v>
      </c>
      <c r="J972" s="102"/>
      <c r="N972" s="102"/>
    </row>
    <row r="973" spans="1:14" s="103" customFormat="1" x14ac:dyDescent="0.2">
      <c r="A973" s="104" t="s">
        <v>2069</v>
      </c>
      <c r="B973" s="104" t="s">
        <v>910</v>
      </c>
      <c r="C973" s="104" t="s">
        <v>911</v>
      </c>
      <c r="D973" s="104" t="s">
        <v>912</v>
      </c>
      <c r="E973" s="104" t="s">
        <v>913</v>
      </c>
      <c r="F973" s="104" t="s">
        <v>910</v>
      </c>
      <c r="G973" s="104" t="s">
        <v>911</v>
      </c>
      <c r="H973" s="104" t="s">
        <v>912</v>
      </c>
      <c r="I973" s="104" t="s">
        <v>913</v>
      </c>
      <c r="J973" s="102"/>
      <c r="N973" s="102"/>
    </row>
    <row r="974" spans="1:14" s="122" customFormat="1" x14ac:dyDescent="0.2">
      <c r="A974" s="124" t="s">
        <v>5802</v>
      </c>
      <c r="B974" s="124" t="s">
        <v>2071</v>
      </c>
      <c r="C974" s="124" t="s">
        <v>2072</v>
      </c>
      <c r="D974" s="124" t="s">
        <v>2073</v>
      </c>
      <c r="E974" s="124" t="s">
        <v>2074</v>
      </c>
      <c r="F974" s="124" t="s">
        <v>2071</v>
      </c>
      <c r="G974" s="124" t="s">
        <v>2072</v>
      </c>
      <c r="H974" s="124" t="s">
        <v>2073</v>
      </c>
      <c r="I974" s="124" t="s">
        <v>2074</v>
      </c>
      <c r="J974" s="125"/>
      <c r="N974" s="125"/>
    </row>
    <row r="975" spans="1:14" s="113" customFormat="1" x14ac:dyDescent="0.2">
      <c r="A975" s="107" t="s">
        <v>2070</v>
      </c>
      <c r="B975" s="107" t="s">
        <v>5245</v>
      </c>
      <c r="C975" s="107" t="s">
        <v>5803</v>
      </c>
      <c r="D975" s="107" t="s">
        <v>5804</v>
      </c>
      <c r="E975" s="107" t="s">
        <v>5248</v>
      </c>
      <c r="F975" s="107" t="s">
        <v>5245</v>
      </c>
      <c r="G975" s="107" t="s">
        <v>5803</v>
      </c>
      <c r="H975" s="107" t="s">
        <v>5804</v>
      </c>
      <c r="I975" s="107" t="s">
        <v>5248</v>
      </c>
      <c r="J975" s="126"/>
      <c r="N975" s="126"/>
    </row>
    <row r="976" spans="1:14" s="113" customFormat="1" x14ac:dyDescent="0.2">
      <c r="A976" s="107" t="s">
        <v>5805</v>
      </c>
      <c r="B976" s="107" t="s">
        <v>5250</v>
      </c>
      <c r="C976" s="107" t="s">
        <v>5251</v>
      </c>
      <c r="D976" s="107" t="s">
        <v>5252</v>
      </c>
      <c r="E976" s="107" t="s">
        <v>5253</v>
      </c>
      <c r="F976" s="107" t="s">
        <v>5250</v>
      </c>
      <c r="G976" s="107" t="s">
        <v>5251</v>
      </c>
      <c r="H976" s="107" t="s">
        <v>5252</v>
      </c>
      <c r="I976" s="107" t="s">
        <v>5253</v>
      </c>
      <c r="J976" s="126"/>
      <c r="N976" s="126"/>
    </row>
    <row r="977" spans="1:14" s="113" customFormat="1" x14ac:dyDescent="0.2">
      <c r="A977" s="107" t="s">
        <v>5806</v>
      </c>
      <c r="B977" s="107" t="s">
        <v>5255</v>
      </c>
      <c r="C977" s="107" t="s">
        <v>5256</v>
      </c>
      <c r="D977" s="107" t="s">
        <v>5257</v>
      </c>
      <c r="E977" s="107" t="s">
        <v>5258</v>
      </c>
      <c r="F977" s="107" t="s">
        <v>5255</v>
      </c>
      <c r="G977" s="107" t="s">
        <v>5256</v>
      </c>
      <c r="H977" s="107" t="s">
        <v>5257</v>
      </c>
      <c r="I977" s="107" t="s">
        <v>5258</v>
      </c>
      <c r="J977" s="126"/>
      <c r="N977" s="126"/>
    </row>
    <row r="978" spans="1:14" s="113" customFormat="1" x14ac:dyDescent="0.2">
      <c r="A978" s="107" t="s">
        <v>5807</v>
      </c>
      <c r="B978" s="107" t="s">
        <v>5260</v>
      </c>
      <c r="C978" s="107" t="s">
        <v>5261</v>
      </c>
      <c r="D978" s="107" t="s">
        <v>5808</v>
      </c>
      <c r="E978" s="107" t="s">
        <v>5809</v>
      </c>
      <c r="F978" s="107" t="s">
        <v>5260</v>
      </c>
      <c r="G978" s="107" t="s">
        <v>5261</v>
      </c>
      <c r="H978" s="107" t="s">
        <v>5808</v>
      </c>
      <c r="I978" s="107" t="s">
        <v>5809</v>
      </c>
      <c r="J978" s="126"/>
      <c r="N978" s="126"/>
    </row>
    <row r="979" spans="1:14" s="113" customFormat="1" x14ac:dyDescent="0.2">
      <c r="A979" s="107" t="s">
        <v>5810</v>
      </c>
      <c r="B979" s="107" t="s">
        <v>915</v>
      </c>
      <c r="C979" s="107" t="s">
        <v>5265</v>
      </c>
      <c r="D979" s="107" t="s">
        <v>912</v>
      </c>
      <c r="E979" s="107" t="s">
        <v>917</v>
      </c>
      <c r="F979" s="107" t="s">
        <v>915</v>
      </c>
      <c r="G979" s="107" t="s">
        <v>5265</v>
      </c>
      <c r="H979" s="107" t="s">
        <v>912</v>
      </c>
      <c r="I979" s="107" t="s">
        <v>917</v>
      </c>
      <c r="J979" s="126"/>
      <c r="N979" s="126"/>
    </row>
    <row r="980" spans="1:14" s="122" customFormat="1" x14ac:dyDescent="0.2">
      <c r="A980" s="124" t="s">
        <v>5811</v>
      </c>
      <c r="B980" s="124" t="s">
        <v>915</v>
      </c>
      <c r="C980" s="124" t="s">
        <v>916</v>
      </c>
      <c r="D980" s="124" t="s">
        <v>912</v>
      </c>
      <c r="E980" s="124" t="s">
        <v>917</v>
      </c>
      <c r="F980" s="124" t="s">
        <v>915</v>
      </c>
      <c r="G980" s="124" t="s">
        <v>916</v>
      </c>
      <c r="H980" s="124" t="s">
        <v>912</v>
      </c>
      <c r="I980" s="124" t="s">
        <v>917</v>
      </c>
      <c r="J980" s="125"/>
      <c r="N980" s="125"/>
    </row>
    <row r="981" spans="1:14" s="113" customFormat="1" x14ac:dyDescent="0.2">
      <c r="A981" s="107" t="s">
        <v>2075</v>
      </c>
      <c r="B981" s="107" t="s">
        <v>5267</v>
      </c>
      <c r="C981" s="107" t="s">
        <v>5268</v>
      </c>
      <c r="D981" s="107" t="s">
        <v>5269</v>
      </c>
      <c r="E981" s="107" t="s">
        <v>5270</v>
      </c>
      <c r="F981" s="107" t="s">
        <v>5267</v>
      </c>
      <c r="G981" s="107" t="s">
        <v>5268</v>
      </c>
      <c r="H981" s="107" t="s">
        <v>5269</v>
      </c>
      <c r="I981" s="107" t="s">
        <v>5270</v>
      </c>
      <c r="J981" s="126"/>
      <c r="N981" s="126"/>
    </row>
    <row r="982" spans="1:14" s="113" customFormat="1" x14ac:dyDescent="0.2">
      <c r="A982" s="107" t="s">
        <v>5812</v>
      </c>
      <c r="B982" s="107" t="s">
        <v>5267</v>
      </c>
      <c r="C982" s="107" t="s">
        <v>5268</v>
      </c>
      <c r="D982" s="107" t="s">
        <v>5269</v>
      </c>
      <c r="E982" s="107" t="s">
        <v>5270</v>
      </c>
      <c r="F982" s="107" t="s">
        <v>5267</v>
      </c>
      <c r="G982" s="107" t="s">
        <v>5268</v>
      </c>
      <c r="H982" s="107" t="s">
        <v>5269</v>
      </c>
      <c r="I982" s="107" t="s">
        <v>5270</v>
      </c>
      <c r="J982" s="126"/>
      <c r="N982" s="126"/>
    </row>
    <row r="983" spans="1:14" s="103" customFormat="1" x14ac:dyDescent="0.2">
      <c r="A983" s="104" t="s">
        <v>2076</v>
      </c>
      <c r="B983" s="104" t="s">
        <v>919</v>
      </c>
      <c r="C983" s="104" t="s">
        <v>920</v>
      </c>
      <c r="D983" s="104" t="s">
        <v>921</v>
      </c>
      <c r="E983" s="104" t="s">
        <v>922</v>
      </c>
      <c r="F983" s="104" t="s">
        <v>919</v>
      </c>
      <c r="G983" s="104" t="s">
        <v>920</v>
      </c>
      <c r="H983" s="104" t="s">
        <v>921</v>
      </c>
      <c r="I983" s="104" t="s">
        <v>922</v>
      </c>
      <c r="J983" s="102"/>
      <c r="N983" s="102"/>
    </row>
    <row r="984" spans="1:14" s="122" customFormat="1" x14ac:dyDescent="0.2">
      <c r="A984" s="124" t="s">
        <v>5813</v>
      </c>
      <c r="B984" s="124" t="s">
        <v>923</v>
      </c>
      <c r="C984" s="124" t="s">
        <v>924</v>
      </c>
      <c r="D984" s="124" t="s">
        <v>925</v>
      </c>
      <c r="E984" s="124" t="s">
        <v>926</v>
      </c>
      <c r="F984" s="124" t="s">
        <v>923</v>
      </c>
      <c r="G984" s="124" t="s">
        <v>924</v>
      </c>
      <c r="H984" s="124" t="s">
        <v>925</v>
      </c>
      <c r="I984" s="124" t="s">
        <v>926</v>
      </c>
      <c r="J984" s="125"/>
      <c r="N984" s="125"/>
    </row>
    <row r="985" spans="1:14" s="122" customFormat="1" x14ac:dyDescent="0.2">
      <c r="A985" s="124" t="s">
        <v>5814</v>
      </c>
      <c r="B985" s="124" t="s">
        <v>928</v>
      </c>
      <c r="C985" s="124" t="s">
        <v>929</v>
      </c>
      <c r="D985" s="124" t="s">
        <v>930</v>
      </c>
      <c r="E985" s="124" t="s">
        <v>931</v>
      </c>
      <c r="F985" s="124" t="s">
        <v>928</v>
      </c>
      <c r="G985" s="124" t="s">
        <v>929</v>
      </c>
      <c r="H985" s="124" t="s">
        <v>930</v>
      </c>
      <c r="I985" s="124" t="s">
        <v>931</v>
      </c>
      <c r="J985" s="125"/>
      <c r="N985" s="125"/>
    </row>
    <row r="986" spans="1:14" s="113" customFormat="1" x14ac:dyDescent="0.2">
      <c r="A986" s="107" t="s">
        <v>2077</v>
      </c>
      <c r="B986" s="107" t="s">
        <v>5274</v>
      </c>
      <c r="C986" s="107" t="s">
        <v>5275</v>
      </c>
      <c r="D986" s="107" t="s">
        <v>5276</v>
      </c>
      <c r="E986" s="107" t="s">
        <v>5277</v>
      </c>
      <c r="F986" s="107" t="s">
        <v>5274</v>
      </c>
      <c r="G986" s="107" t="s">
        <v>5275</v>
      </c>
      <c r="H986" s="107" t="s">
        <v>5276</v>
      </c>
      <c r="I986" s="107" t="s">
        <v>5277</v>
      </c>
      <c r="J986" s="126"/>
      <c r="N986" s="126"/>
    </row>
    <row r="987" spans="1:14" s="113" customFormat="1" x14ac:dyDescent="0.2">
      <c r="A987" s="107" t="s">
        <v>5815</v>
      </c>
      <c r="B987" s="107" t="s">
        <v>5816</v>
      </c>
      <c r="C987" s="107" t="s">
        <v>5817</v>
      </c>
      <c r="D987" s="107" t="s">
        <v>5818</v>
      </c>
      <c r="E987" s="107" t="s">
        <v>5819</v>
      </c>
      <c r="F987" s="107" t="s">
        <v>5816</v>
      </c>
      <c r="G987" s="107" t="s">
        <v>5817</v>
      </c>
      <c r="H987" s="107" t="s">
        <v>5818</v>
      </c>
      <c r="I987" s="107" t="s">
        <v>5819</v>
      </c>
      <c r="J987" s="126"/>
      <c r="N987" s="126"/>
    </row>
    <row r="988" spans="1:14" s="113" customFormat="1" x14ac:dyDescent="0.2">
      <c r="A988" s="107" t="s">
        <v>5820</v>
      </c>
      <c r="B988" s="107" t="s">
        <v>5284</v>
      </c>
      <c r="C988" s="107" t="s">
        <v>5285</v>
      </c>
      <c r="D988" s="107" t="s">
        <v>5821</v>
      </c>
      <c r="E988" s="107" t="s">
        <v>5822</v>
      </c>
      <c r="F988" s="107" t="s">
        <v>5284</v>
      </c>
      <c r="G988" s="107" t="s">
        <v>5285</v>
      </c>
      <c r="H988" s="107" t="s">
        <v>5821</v>
      </c>
      <c r="I988" s="107" t="s">
        <v>5822</v>
      </c>
      <c r="J988" s="126"/>
      <c r="N988" s="126"/>
    </row>
    <row r="989" spans="1:14" s="113" customFormat="1" x14ac:dyDescent="0.2">
      <c r="A989" s="107" t="s">
        <v>5823</v>
      </c>
      <c r="B989" s="107" t="s">
        <v>5289</v>
      </c>
      <c r="C989" s="107" t="s">
        <v>920</v>
      </c>
      <c r="D989" s="107" t="s">
        <v>5290</v>
      </c>
      <c r="E989" s="107" t="s">
        <v>5291</v>
      </c>
      <c r="F989" s="107" t="s">
        <v>5289</v>
      </c>
      <c r="G989" s="107" t="s">
        <v>920</v>
      </c>
      <c r="H989" s="107" t="s">
        <v>5290</v>
      </c>
      <c r="I989" s="107" t="s">
        <v>5291</v>
      </c>
      <c r="J989" s="126"/>
      <c r="N989" s="126"/>
    </row>
    <row r="990" spans="1:14" s="103" customFormat="1" x14ac:dyDescent="0.2">
      <c r="A990" s="104" t="s">
        <v>2078</v>
      </c>
      <c r="B990" s="104" t="s">
        <v>933</v>
      </c>
      <c r="C990" s="104" t="s">
        <v>934</v>
      </c>
      <c r="D990" s="104" t="s">
        <v>935</v>
      </c>
      <c r="E990" s="104" t="s">
        <v>936</v>
      </c>
      <c r="F990" s="104" t="s">
        <v>5096</v>
      </c>
      <c r="G990" s="104" t="s">
        <v>934</v>
      </c>
      <c r="H990" s="104" t="s">
        <v>935</v>
      </c>
      <c r="I990" s="104" t="s">
        <v>936</v>
      </c>
      <c r="J990" s="102"/>
      <c r="N990" s="102"/>
    </row>
    <row r="991" spans="1:14" s="103" customFormat="1" x14ac:dyDescent="0.2">
      <c r="A991" s="104" t="s">
        <v>2079</v>
      </c>
      <c r="B991" s="104" t="s">
        <v>938</v>
      </c>
      <c r="C991" s="104" t="s">
        <v>939</v>
      </c>
      <c r="D991" s="104" t="s">
        <v>940</v>
      </c>
      <c r="E991" s="104" t="s">
        <v>941</v>
      </c>
      <c r="F991" s="104" t="s">
        <v>3548</v>
      </c>
      <c r="G991" s="104" t="s">
        <v>939</v>
      </c>
      <c r="H991" s="104" t="s">
        <v>940</v>
      </c>
      <c r="I991" s="104" t="s">
        <v>941</v>
      </c>
      <c r="J991" s="102"/>
      <c r="N991" s="102"/>
    </row>
    <row r="992" spans="1:14" s="122" customFormat="1" x14ac:dyDescent="0.2">
      <c r="A992" s="124" t="s">
        <v>5824</v>
      </c>
      <c r="B992" s="124" t="s">
        <v>4001</v>
      </c>
      <c r="C992" s="124" t="s">
        <v>4002</v>
      </c>
      <c r="D992" s="124" t="s">
        <v>4003</v>
      </c>
      <c r="E992" s="124" t="s">
        <v>4004</v>
      </c>
      <c r="F992" s="124" t="s">
        <v>5145</v>
      </c>
      <c r="G992" s="124" t="s">
        <v>5146</v>
      </c>
      <c r="H992" s="124" t="s">
        <v>5147</v>
      </c>
      <c r="I992" s="124" t="s">
        <v>5148</v>
      </c>
      <c r="J992" s="125"/>
      <c r="N992" s="125"/>
    </row>
    <row r="993" spans="1:14" s="113" customFormat="1" x14ac:dyDescent="0.2">
      <c r="A993" s="107" t="s">
        <v>5825</v>
      </c>
      <c r="B993" s="107" t="s">
        <v>5294</v>
      </c>
      <c r="C993" s="107" t="s">
        <v>5295</v>
      </c>
      <c r="D993" s="107" t="s">
        <v>5296</v>
      </c>
      <c r="E993" s="107" t="s">
        <v>5297</v>
      </c>
      <c r="F993" s="107" t="s">
        <v>5294</v>
      </c>
      <c r="G993" s="107" t="s">
        <v>5295</v>
      </c>
      <c r="H993" s="107" t="s">
        <v>5296</v>
      </c>
      <c r="I993" s="107" t="s">
        <v>5297</v>
      </c>
      <c r="J993" s="126"/>
      <c r="N993" s="126"/>
    </row>
    <row r="994" spans="1:14" s="103" customFormat="1" x14ac:dyDescent="0.2">
      <c r="A994" s="104" t="s">
        <v>2080</v>
      </c>
      <c r="B994" s="104" t="s">
        <v>942</v>
      </c>
      <c r="C994" s="104" t="s">
        <v>943</v>
      </c>
      <c r="D994" s="104" t="s">
        <v>944</v>
      </c>
      <c r="E994" s="104" t="s">
        <v>945</v>
      </c>
      <c r="F994" s="104" t="s">
        <v>942</v>
      </c>
      <c r="G994" s="104" t="s">
        <v>943</v>
      </c>
      <c r="H994" s="104" t="s">
        <v>944</v>
      </c>
      <c r="I994" s="104" t="s">
        <v>945</v>
      </c>
      <c r="J994" s="102"/>
      <c r="N994" s="102"/>
    </row>
    <row r="995" spans="1:14" s="103" customFormat="1" x14ac:dyDescent="0.2">
      <c r="A995" s="104" t="s">
        <v>2081</v>
      </c>
      <c r="B995" s="104" t="s">
        <v>947</v>
      </c>
      <c r="C995" s="104" t="s">
        <v>948</v>
      </c>
      <c r="D995" s="104" t="s">
        <v>949</v>
      </c>
      <c r="E995" s="104" t="s">
        <v>950</v>
      </c>
      <c r="F995" s="104" t="s">
        <v>947</v>
      </c>
      <c r="G995" s="104" t="s">
        <v>948</v>
      </c>
      <c r="H995" s="104" t="s">
        <v>949</v>
      </c>
      <c r="I995" s="104" t="s">
        <v>950</v>
      </c>
      <c r="J995" s="102"/>
      <c r="N995" s="102"/>
    </row>
    <row r="996" spans="1:14" s="103" customFormat="1" x14ac:dyDescent="0.2">
      <c r="A996" s="104" t="s">
        <v>2082</v>
      </c>
      <c r="B996" s="104" t="s">
        <v>2083</v>
      </c>
      <c r="C996" s="104" t="s">
        <v>2084</v>
      </c>
      <c r="D996" s="104" t="s">
        <v>2085</v>
      </c>
      <c r="E996" s="104" t="s">
        <v>2086</v>
      </c>
      <c r="F996" s="104" t="s">
        <v>2083</v>
      </c>
      <c r="G996" s="104" t="s">
        <v>2084</v>
      </c>
      <c r="H996" s="104" t="s">
        <v>2085</v>
      </c>
      <c r="I996" s="104" t="s">
        <v>2086</v>
      </c>
      <c r="J996" s="102"/>
      <c r="N996" s="102"/>
    </row>
    <row r="997" spans="1:14" s="103" customFormat="1" x14ac:dyDescent="0.2">
      <c r="A997" s="104" t="s">
        <v>2087</v>
      </c>
      <c r="B997" s="104" t="s">
        <v>952</v>
      </c>
      <c r="C997" s="104" t="s">
        <v>953</v>
      </c>
      <c r="D997" s="104" t="s">
        <v>954</v>
      </c>
      <c r="E997" s="104" t="s">
        <v>955</v>
      </c>
      <c r="F997" s="104" t="s">
        <v>952</v>
      </c>
      <c r="G997" s="104" t="s">
        <v>953</v>
      </c>
      <c r="H997" s="104" t="s">
        <v>954</v>
      </c>
      <c r="I997" s="104" t="s">
        <v>955</v>
      </c>
      <c r="J997" s="102"/>
      <c r="N997" s="102"/>
    </row>
    <row r="998" spans="1:14" s="103" customFormat="1" x14ac:dyDescent="0.2">
      <c r="A998" s="104" t="s">
        <v>2088</v>
      </c>
      <c r="B998" s="104" t="s">
        <v>2089</v>
      </c>
      <c r="C998" s="104" t="s">
        <v>2090</v>
      </c>
      <c r="D998" s="104" t="s">
        <v>2091</v>
      </c>
      <c r="E998" s="104" t="s">
        <v>2092</v>
      </c>
      <c r="F998" s="104" t="s">
        <v>2089</v>
      </c>
      <c r="G998" s="104" t="s">
        <v>2090</v>
      </c>
      <c r="H998" s="104" t="s">
        <v>2091</v>
      </c>
      <c r="I998" s="104" t="s">
        <v>2092</v>
      </c>
      <c r="J998" s="102"/>
      <c r="N998" s="102"/>
    </row>
    <row r="999" spans="1:14" s="103" customFormat="1" x14ac:dyDescent="0.2">
      <c r="A999" s="104" t="s">
        <v>2093</v>
      </c>
      <c r="B999" s="104" t="s">
        <v>962</v>
      </c>
      <c r="C999" s="104" t="s">
        <v>963</v>
      </c>
      <c r="D999" s="104" t="s">
        <v>964</v>
      </c>
      <c r="E999" s="104" t="s">
        <v>965</v>
      </c>
      <c r="F999" s="104" t="s">
        <v>962</v>
      </c>
      <c r="G999" s="104" t="s">
        <v>963</v>
      </c>
      <c r="H999" s="104" t="s">
        <v>964</v>
      </c>
      <c r="I999" s="104" t="s">
        <v>965</v>
      </c>
      <c r="J999" s="102"/>
      <c r="N999" s="102"/>
    </row>
    <row r="1000" spans="1:14" s="103" customFormat="1" x14ac:dyDescent="0.2">
      <c r="A1000" s="104" t="s">
        <v>4444</v>
      </c>
      <c r="B1000" s="104" t="s">
        <v>4009</v>
      </c>
      <c r="C1000" s="104" t="s">
        <v>4010</v>
      </c>
      <c r="D1000" s="104" t="s">
        <v>4011</v>
      </c>
      <c r="E1000" s="104" t="s">
        <v>4012</v>
      </c>
      <c r="F1000" s="104" t="s">
        <v>4009</v>
      </c>
      <c r="G1000" s="104" t="s">
        <v>4010</v>
      </c>
      <c r="H1000" s="104" t="s">
        <v>4011</v>
      </c>
      <c r="I1000" s="104" t="s">
        <v>4012</v>
      </c>
      <c r="J1000" s="102"/>
      <c r="N1000" s="102"/>
    </row>
    <row r="1001" spans="1:14" s="103" customFormat="1" x14ac:dyDescent="0.2">
      <c r="A1001" s="104" t="s">
        <v>4445</v>
      </c>
      <c r="B1001" s="104" t="s">
        <v>4014</v>
      </c>
      <c r="C1001" s="104" t="s">
        <v>4015</v>
      </c>
      <c r="D1001" s="104" t="s">
        <v>4016</v>
      </c>
      <c r="E1001" s="104" t="s">
        <v>4017</v>
      </c>
      <c r="F1001" s="104" t="s">
        <v>4014</v>
      </c>
      <c r="G1001" s="104" t="s">
        <v>4015</v>
      </c>
      <c r="H1001" s="104" t="s">
        <v>4016</v>
      </c>
      <c r="I1001" s="104" t="s">
        <v>4017</v>
      </c>
      <c r="J1001" s="102"/>
      <c r="N1001" s="102"/>
    </row>
    <row r="1002" spans="1:14" s="122" customFormat="1" x14ac:dyDescent="0.2">
      <c r="A1002" s="124" t="s">
        <v>5826</v>
      </c>
      <c r="B1002" s="124" t="s">
        <v>962</v>
      </c>
      <c r="C1002" s="124" t="s">
        <v>963</v>
      </c>
      <c r="D1002" s="124" t="s">
        <v>964</v>
      </c>
      <c r="E1002" s="124" t="s">
        <v>965</v>
      </c>
      <c r="F1002" s="124" t="s">
        <v>962</v>
      </c>
      <c r="G1002" s="124" t="s">
        <v>963</v>
      </c>
      <c r="H1002" s="124" t="s">
        <v>964</v>
      </c>
      <c r="I1002" s="124" t="s">
        <v>965</v>
      </c>
      <c r="J1002" s="125"/>
      <c r="N1002" s="125"/>
    </row>
    <row r="1003" spans="1:14" s="103" customFormat="1" x14ac:dyDescent="0.2">
      <c r="A1003" s="104" t="s">
        <v>2094</v>
      </c>
      <c r="B1003" s="104" t="s">
        <v>967</v>
      </c>
      <c r="C1003" s="104" t="s">
        <v>968</v>
      </c>
      <c r="D1003" s="104" t="s">
        <v>969</v>
      </c>
      <c r="E1003" s="104" t="s">
        <v>970</v>
      </c>
      <c r="F1003" s="104" t="s">
        <v>967</v>
      </c>
      <c r="G1003" s="104" t="s">
        <v>968</v>
      </c>
      <c r="H1003" s="104" t="s">
        <v>969</v>
      </c>
      <c r="I1003" s="104" t="s">
        <v>970</v>
      </c>
      <c r="J1003" s="102"/>
      <c r="N1003" s="102"/>
    </row>
    <row r="1004" spans="1:14" s="103" customFormat="1" x14ac:dyDescent="0.2">
      <c r="A1004" s="104" t="s">
        <v>2095</v>
      </c>
      <c r="B1004" s="104" t="s">
        <v>972</v>
      </c>
      <c r="C1004" s="104" t="s">
        <v>973</v>
      </c>
      <c r="D1004" s="104" t="s">
        <v>974</v>
      </c>
      <c r="E1004" s="104" t="s">
        <v>975</v>
      </c>
      <c r="F1004" s="104" t="s">
        <v>972</v>
      </c>
      <c r="G1004" s="104" t="s">
        <v>973</v>
      </c>
      <c r="H1004" s="104" t="s">
        <v>974</v>
      </c>
      <c r="I1004" s="104" t="s">
        <v>975</v>
      </c>
      <c r="J1004" s="102"/>
      <c r="N1004" s="102"/>
    </row>
    <row r="1005" spans="1:14" s="103" customFormat="1" x14ac:dyDescent="0.2">
      <c r="A1005" s="104" t="s">
        <v>2096</v>
      </c>
      <c r="B1005" s="104" t="s">
        <v>977</v>
      </c>
      <c r="C1005" s="104" t="s">
        <v>978</v>
      </c>
      <c r="D1005" s="104" t="s">
        <v>979</v>
      </c>
      <c r="E1005" s="104" t="s">
        <v>980</v>
      </c>
      <c r="F1005" s="104" t="s">
        <v>3549</v>
      </c>
      <c r="G1005" s="104" t="s">
        <v>978</v>
      </c>
      <c r="H1005" s="104" t="s">
        <v>979</v>
      </c>
      <c r="I1005" s="104" t="s">
        <v>980</v>
      </c>
      <c r="J1005" s="102"/>
      <c r="N1005" s="102"/>
    </row>
    <row r="1006" spans="1:14" s="103" customFormat="1" x14ac:dyDescent="0.2">
      <c r="A1006" s="104" t="s">
        <v>2097</v>
      </c>
      <c r="B1006" s="104" t="s">
        <v>982</v>
      </c>
      <c r="C1006" s="104" t="s">
        <v>983</v>
      </c>
      <c r="D1006" s="104" t="s">
        <v>984</v>
      </c>
      <c r="E1006" s="104" t="s">
        <v>985</v>
      </c>
      <c r="F1006" s="104" t="s">
        <v>982</v>
      </c>
      <c r="G1006" s="104" t="s">
        <v>983</v>
      </c>
      <c r="H1006" s="104" t="s">
        <v>984</v>
      </c>
      <c r="I1006" s="104" t="s">
        <v>985</v>
      </c>
      <c r="J1006" s="102"/>
      <c r="N1006" s="102"/>
    </row>
    <row r="1007" spans="1:14" s="103" customFormat="1" x14ac:dyDescent="0.2">
      <c r="A1007" s="104" t="s">
        <v>2098</v>
      </c>
      <c r="B1007" s="104" t="s">
        <v>999</v>
      </c>
      <c r="C1007" s="104" t="s">
        <v>1000</v>
      </c>
      <c r="D1007" s="104" t="s">
        <v>1001</v>
      </c>
      <c r="E1007" s="104" t="s">
        <v>1002</v>
      </c>
      <c r="F1007" s="104" t="s">
        <v>999</v>
      </c>
      <c r="G1007" s="104" t="s">
        <v>1000</v>
      </c>
      <c r="H1007" s="104" t="s">
        <v>1001</v>
      </c>
      <c r="I1007" s="104" t="s">
        <v>1002</v>
      </c>
      <c r="J1007" s="102"/>
      <c r="N1007" s="102"/>
    </row>
    <row r="1008" spans="1:14" s="103" customFormat="1" x14ac:dyDescent="0.2">
      <c r="A1008" s="104" t="s">
        <v>2099</v>
      </c>
      <c r="B1008" s="104" t="s">
        <v>1019</v>
      </c>
      <c r="C1008" s="104" t="s">
        <v>1020</v>
      </c>
      <c r="D1008" s="104" t="s">
        <v>1021</v>
      </c>
      <c r="E1008" s="104" t="s">
        <v>1022</v>
      </c>
      <c r="F1008" s="104" t="s">
        <v>1019</v>
      </c>
      <c r="G1008" s="104" t="s">
        <v>1020</v>
      </c>
      <c r="H1008" s="104" t="s">
        <v>1021</v>
      </c>
      <c r="I1008" s="104" t="s">
        <v>1022</v>
      </c>
      <c r="J1008" s="102"/>
      <c r="N1008" s="102"/>
    </row>
    <row r="1009" spans="1:14" s="103" customFormat="1" x14ac:dyDescent="0.2">
      <c r="A1009" s="104" t="s">
        <v>4446</v>
      </c>
      <c r="B1009" s="104" t="s">
        <v>1019</v>
      </c>
      <c r="C1009" s="104" t="s">
        <v>1020</v>
      </c>
      <c r="D1009" s="104" t="s">
        <v>1021</v>
      </c>
      <c r="E1009" s="104" t="s">
        <v>1022</v>
      </c>
      <c r="F1009" s="104" t="s">
        <v>1019</v>
      </c>
      <c r="G1009" s="104" t="s">
        <v>1020</v>
      </c>
      <c r="H1009" s="104" t="s">
        <v>1021</v>
      </c>
      <c r="I1009" s="104" t="s">
        <v>1022</v>
      </c>
      <c r="J1009" s="102"/>
      <c r="N1009" s="102"/>
    </row>
    <row r="1010" spans="1:14" s="103" customFormat="1" x14ac:dyDescent="0.2">
      <c r="A1010" s="104" t="s">
        <v>2100</v>
      </c>
      <c r="B1010" s="104" t="s">
        <v>1032</v>
      </c>
      <c r="C1010" s="104" t="s">
        <v>1033</v>
      </c>
      <c r="D1010" s="104" t="s">
        <v>1024</v>
      </c>
      <c r="E1010" s="104" t="s">
        <v>1025</v>
      </c>
      <c r="F1010" s="104" t="s">
        <v>1032</v>
      </c>
      <c r="G1010" s="104" t="s">
        <v>1033</v>
      </c>
      <c r="H1010" s="104" t="s">
        <v>1024</v>
      </c>
      <c r="I1010" s="104" t="s">
        <v>1025</v>
      </c>
      <c r="J1010" s="102"/>
      <c r="N1010" s="102"/>
    </row>
    <row r="1011" spans="1:14" s="103" customFormat="1" x14ac:dyDescent="0.2">
      <c r="A1011" s="104" t="s">
        <v>2101</v>
      </c>
      <c r="B1011" s="104" t="s">
        <v>1027</v>
      </c>
      <c r="C1011" s="104" t="s">
        <v>1028</v>
      </c>
      <c r="D1011" s="104" t="s">
        <v>1029</v>
      </c>
      <c r="E1011" s="104" t="s">
        <v>1030</v>
      </c>
      <c r="F1011" s="104" t="s">
        <v>1027</v>
      </c>
      <c r="G1011" s="104" t="s">
        <v>1028</v>
      </c>
      <c r="H1011" s="104" t="s">
        <v>1029</v>
      </c>
      <c r="I1011" s="104" t="s">
        <v>1030</v>
      </c>
      <c r="J1011" s="102"/>
      <c r="N1011" s="102"/>
    </row>
    <row r="1012" spans="1:14" s="103" customFormat="1" x14ac:dyDescent="0.2">
      <c r="A1012" s="104" t="s">
        <v>2102</v>
      </c>
      <c r="B1012" s="104" t="s">
        <v>1032</v>
      </c>
      <c r="C1012" s="104" t="s">
        <v>1033</v>
      </c>
      <c r="D1012" s="104" t="s">
        <v>1024</v>
      </c>
      <c r="E1012" s="104" t="s">
        <v>1025</v>
      </c>
      <c r="F1012" s="104" t="s">
        <v>1032</v>
      </c>
      <c r="G1012" s="104" t="s">
        <v>1033</v>
      </c>
      <c r="H1012" s="104" t="s">
        <v>1024</v>
      </c>
      <c r="I1012" s="104" t="s">
        <v>1025</v>
      </c>
      <c r="J1012" s="102"/>
      <c r="N1012" s="102"/>
    </row>
    <row r="1013" spans="1:14" s="103" customFormat="1" x14ac:dyDescent="0.2">
      <c r="A1013" s="104" t="s">
        <v>2103</v>
      </c>
      <c r="B1013" s="104" t="s">
        <v>1035</v>
      </c>
      <c r="C1013" s="104" t="s">
        <v>1036</v>
      </c>
      <c r="D1013" s="104" t="s">
        <v>1037</v>
      </c>
      <c r="E1013" s="104" t="s">
        <v>1038</v>
      </c>
      <c r="F1013" s="104" t="s">
        <v>1035</v>
      </c>
      <c r="G1013" s="104" t="s">
        <v>1036</v>
      </c>
      <c r="H1013" s="104" t="s">
        <v>1037</v>
      </c>
      <c r="I1013" s="104" t="s">
        <v>1038</v>
      </c>
      <c r="J1013" s="102"/>
      <c r="N1013" s="102"/>
    </row>
    <row r="1014" spans="1:14" s="103" customFormat="1" x14ac:dyDescent="0.2">
      <c r="A1014" s="104" t="s">
        <v>2104</v>
      </c>
      <c r="B1014" s="104" t="s">
        <v>1053</v>
      </c>
      <c r="C1014" s="104" t="s">
        <v>1054</v>
      </c>
      <c r="D1014" s="104" t="s">
        <v>1055</v>
      </c>
      <c r="E1014" s="104" t="s">
        <v>1056</v>
      </c>
      <c r="F1014" s="104" t="s">
        <v>1053</v>
      </c>
      <c r="G1014" s="104" t="s">
        <v>3550</v>
      </c>
      <c r="H1014" s="104" t="s">
        <v>1055</v>
      </c>
      <c r="I1014" s="104" t="s">
        <v>1056</v>
      </c>
      <c r="J1014" s="102"/>
      <c r="N1014" s="102"/>
    </row>
    <row r="1015" spans="1:14" s="113" customFormat="1" x14ac:dyDescent="0.2">
      <c r="A1015" s="107" t="s">
        <v>2105</v>
      </c>
      <c r="B1015" s="107" t="s">
        <v>5310</v>
      </c>
      <c r="C1015" s="107" t="s">
        <v>1033</v>
      </c>
      <c r="D1015" s="107" t="s">
        <v>1024</v>
      </c>
      <c r="E1015" s="107" t="s">
        <v>1025</v>
      </c>
      <c r="F1015" s="107" t="s">
        <v>5310</v>
      </c>
      <c r="G1015" s="107" t="s">
        <v>1033</v>
      </c>
      <c r="H1015" s="107" t="s">
        <v>1024</v>
      </c>
      <c r="I1015" s="107" t="s">
        <v>1025</v>
      </c>
      <c r="J1015" s="126"/>
      <c r="N1015" s="126"/>
    </row>
    <row r="1016" spans="1:14" s="103" customFormat="1" x14ac:dyDescent="0.2">
      <c r="A1016" s="107" t="s">
        <v>5827</v>
      </c>
      <c r="B1016" s="104" t="s">
        <v>1058</v>
      </c>
      <c r="C1016" s="104" t="s">
        <v>1059</v>
      </c>
      <c r="D1016" s="104" t="s">
        <v>1060</v>
      </c>
      <c r="E1016" s="104" t="s">
        <v>1061</v>
      </c>
      <c r="F1016" s="104" t="s">
        <v>1058</v>
      </c>
      <c r="G1016" s="104" t="s">
        <v>1059</v>
      </c>
      <c r="H1016" s="104" t="s">
        <v>1060</v>
      </c>
      <c r="I1016" s="104" t="s">
        <v>1061</v>
      </c>
      <c r="J1016" s="102"/>
      <c r="N1016" s="102"/>
    </row>
    <row r="1017" spans="1:14" s="103" customFormat="1" x14ac:dyDescent="0.2">
      <c r="A1017" s="104" t="s">
        <v>2106</v>
      </c>
      <c r="B1017" s="104" t="s">
        <v>1063</v>
      </c>
      <c r="C1017" s="104" t="s">
        <v>1064</v>
      </c>
      <c r="D1017" s="104" t="s">
        <v>1065</v>
      </c>
      <c r="E1017" s="104" t="s">
        <v>1066</v>
      </c>
      <c r="F1017" s="104" t="s">
        <v>1063</v>
      </c>
      <c r="G1017" s="104" t="s">
        <v>1064</v>
      </c>
      <c r="H1017" s="104" t="s">
        <v>1065</v>
      </c>
      <c r="I1017" s="104" t="s">
        <v>1066</v>
      </c>
      <c r="J1017" s="102"/>
      <c r="N1017" s="102"/>
    </row>
    <row r="1018" spans="1:14" s="103" customFormat="1" x14ac:dyDescent="0.2">
      <c r="A1018" s="104" t="s">
        <v>2107</v>
      </c>
      <c r="B1018" s="104" t="s">
        <v>1068</v>
      </c>
      <c r="C1018" s="104" t="s">
        <v>1069</v>
      </c>
      <c r="D1018" s="104" t="s">
        <v>1070</v>
      </c>
      <c r="E1018" s="104" t="s">
        <v>1071</v>
      </c>
      <c r="F1018" s="104" t="s">
        <v>1068</v>
      </c>
      <c r="G1018" s="104" t="s">
        <v>1069</v>
      </c>
      <c r="H1018" s="104" t="s">
        <v>1070</v>
      </c>
      <c r="I1018" s="104" t="s">
        <v>1071</v>
      </c>
      <c r="J1018" s="102"/>
      <c r="N1018" s="102"/>
    </row>
    <row r="1019" spans="1:14" s="103" customFormat="1" x14ac:dyDescent="0.2">
      <c r="A1019" s="104" t="s">
        <v>3623</v>
      </c>
      <c r="B1019" s="104" t="s">
        <v>1068</v>
      </c>
      <c r="C1019" s="104" t="s">
        <v>1069</v>
      </c>
      <c r="D1019" s="104" t="s">
        <v>1070</v>
      </c>
      <c r="E1019" s="104" t="s">
        <v>1071</v>
      </c>
      <c r="F1019" s="104" t="s">
        <v>3551</v>
      </c>
      <c r="G1019" s="104" t="s">
        <v>3552</v>
      </c>
      <c r="H1019" s="104" t="s">
        <v>3553</v>
      </c>
      <c r="I1019" s="104" t="s">
        <v>3554</v>
      </c>
      <c r="J1019" s="102"/>
      <c r="N1019" s="102"/>
    </row>
    <row r="1020" spans="1:14" s="122" customFormat="1" x14ac:dyDescent="0.2">
      <c r="A1020" s="124" t="s">
        <v>5828</v>
      </c>
      <c r="B1020" s="124" t="s">
        <v>2108</v>
      </c>
      <c r="C1020" s="124" t="s">
        <v>2109</v>
      </c>
      <c r="D1020" s="124" t="s">
        <v>2110</v>
      </c>
      <c r="E1020" s="124" t="s">
        <v>2111</v>
      </c>
      <c r="F1020" s="124" t="s">
        <v>2108</v>
      </c>
      <c r="G1020" s="124" t="s">
        <v>2109</v>
      </c>
      <c r="H1020" s="124" t="s">
        <v>2110</v>
      </c>
      <c r="I1020" s="124" t="s">
        <v>2111</v>
      </c>
      <c r="J1020" s="125"/>
      <c r="N1020" s="125"/>
    </row>
    <row r="1021" spans="1:14" s="122" customFormat="1" x14ac:dyDescent="0.2">
      <c r="A1021" s="122" t="s">
        <v>5829</v>
      </c>
      <c r="B1021" s="122" t="s">
        <v>1072</v>
      </c>
      <c r="C1021" s="122" t="s">
        <v>1073</v>
      </c>
      <c r="D1021" s="122" t="s">
        <v>1074</v>
      </c>
      <c r="E1021" s="122" t="s">
        <v>1075</v>
      </c>
      <c r="F1021" s="122" t="s">
        <v>1072</v>
      </c>
      <c r="G1021" s="122" t="s">
        <v>1073</v>
      </c>
      <c r="H1021" s="122" t="s">
        <v>1074</v>
      </c>
      <c r="I1021" s="122" t="s">
        <v>1075</v>
      </c>
    </row>
    <row r="1022" spans="1:14" s="122" customFormat="1" x14ac:dyDescent="0.2">
      <c r="A1022" s="124" t="s">
        <v>5830</v>
      </c>
      <c r="B1022" s="124" t="s">
        <v>1076</v>
      </c>
      <c r="C1022" s="124" t="s">
        <v>1077</v>
      </c>
      <c r="D1022" s="124" t="s">
        <v>1078</v>
      </c>
      <c r="E1022" s="124" t="s">
        <v>1079</v>
      </c>
      <c r="F1022" s="124" t="s">
        <v>1076</v>
      </c>
      <c r="G1022" s="124" t="s">
        <v>1077</v>
      </c>
      <c r="H1022" s="124" t="s">
        <v>1078</v>
      </c>
      <c r="I1022" s="124" t="s">
        <v>1079</v>
      </c>
      <c r="J1022" s="125"/>
      <c r="N1022" s="125"/>
    </row>
    <row r="1023" spans="1:14" s="122" customFormat="1" x14ac:dyDescent="0.2">
      <c r="A1023" s="124" t="s">
        <v>5831</v>
      </c>
      <c r="B1023" s="124" t="s">
        <v>2112</v>
      </c>
      <c r="C1023" s="124" t="s">
        <v>2113</v>
      </c>
      <c r="D1023" s="124" t="s">
        <v>2114</v>
      </c>
      <c r="E1023" s="124" t="s">
        <v>2115</v>
      </c>
      <c r="F1023" s="124" t="s">
        <v>2112</v>
      </c>
      <c r="G1023" s="124" t="s">
        <v>2113</v>
      </c>
      <c r="H1023" s="124" t="s">
        <v>2114</v>
      </c>
      <c r="I1023" s="124" t="s">
        <v>2115</v>
      </c>
      <c r="J1023" s="125"/>
      <c r="N1023" s="125"/>
    </row>
    <row r="1024" spans="1:14" s="122" customFormat="1" x14ac:dyDescent="0.2">
      <c r="A1024" s="122" t="s">
        <v>5832</v>
      </c>
      <c r="B1024" s="122" t="s">
        <v>2117</v>
      </c>
      <c r="C1024" s="122" t="s">
        <v>2118</v>
      </c>
      <c r="D1024" s="122" t="s">
        <v>2119</v>
      </c>
      <c r="E1024" s="122" t="s">
        <v>2120</v>
      </c>
      <c r="F1024" s="122" t="s">
        <v>2117</v>
      </c>
      <c r="G1024" s="122" t="s">
        <v>2118</v>
      </c>
      <c r="H1024" s="122" t="s">
        <v>2119</v>
      </c>
      <c r="I1024" s="122" t="s">
        <v>2120</v>
      </c>
    </row>
    <row r="1025" spans="1:14" s="122" customFormat="1" x14ac:dyDescent="0.2">
      <c r="A1025" s="124" t="s">
        <v>5833</v>
      </c>
      <c r="B1025" s="124" t="s">
        <v>4447</v>
      </c>
      <c r="C1025" s="124" t="s">
        <v>4448</v>
      </c>
      <c r="D1025" s="124" t="s">
        <v>4449</v>
      </c>
      <c r="E1025" s="124" t="s">
        <v>4450</v>
      </c>
      <c r="F1025" s="124" t="s">
        <v>4447</v>
      </c>
      <c r="G1025" s="124" t="s">
        <v>4448</v>
      </c>
      <c r="H1025" s="124" t="s">
        <v>4449</v>
      </c>
      <c r="I1025" s="124" t="s">
        <v>4450</v>
      </c>
      <c r="J1025" s="125"/>
      <c r="N1025" s="125"/>
    </row>
    <row r="1026" spans="1:14" s="122" customFormat="1" x14ac:dyDescent="0.2">
      <c r="A1026" s="124" t="s">
        <v>5834</v>
      </c>
      <c r="B1026" s="124" t="s">
        <v>4451</v>
      </c>
      <c r="C1026" s="124" t="s">
        <v>4452</v>
      </c>
      <c r="D1026" s="124" t="s">
        <v>4453</v>
      </c>
      <c r="E1026" s="124" t="s">
        <v>4454</v>
      </c>
      <c r="F1026" s="124" t="s">
        <v>4451</v>
      </c>
      <c r="G1026" s="124" t="s">
        <v>4452</v>
      </c>
      <c r="H1026" s="124" t="s">
        <v>4453</v>
      </c>
      <c r="I1026" s="124" t="s">
        <v>4454</v>
      </c>
      <c r="J1026" s="125"/>
      <c r="N1026" s="125"/>
    </row>
    <row r="1027" spans="1:14" s="122" customFormat="1" x14ac:dyDescent="0.2">
      <c r="A1027" s="124" t="s">
        <v>5835</v>
      </c>
      <c r="B1027" s="124" t="s">
        <v>1080</v>
      </c>
      <c r="C1027" s="124" t="s">
        <v>1081</v>
      </c>
      <c r="D1027" s="124" t="s">
        <v>1082</v>
      </c>
      <c r="E1027" s="124" t="s">
        <v>1083</v>
      </c>
      <c r="F1027" s="124" t="s">
        <v>1080</v>
      </c>
      <c r="G1027" s="124" t="s">
        <v>1081</v>
      </c>
      <c r="H1027" s="124" t="s">
        <v>1082</v>
      </c>
      <c r="I1027" s="124" t="s">
        <v>1083</v>
      </c>
      <c r="J1027" s="125"/>
      <c r="N1027" s="125"/>
    </row>
    <row r="1028" spans="1:14" s="122" customFormat="1" x14ac:dyDescent="0.2">
      <c r="A1028" s="122" t="s">
        <v>5836</v>
      </c>
      <c r="B1028" s="122" t="s">
        <v>2123</v>
      </c>
      <c r="C1028" s="122" t="s">
        <v>2124</v>
      </c>
      <c r="D1028" s="122" t="s">
        <v>2125</v>
      </c>
      <c r="E1028" s="122" t="s">
        <v>2126</v>
      </c>
      <c r="F1028" s="122" t="s">
        <v>2123</v>
      </c>
      <c r="G1028" s="122" t="s">
        <v>2124</v>
      </c>
      <c r="H1028" s="122" t="s">
        <v>2125</v>
      </c>
      <c r="I1028" s="122" t="s">
        <v>2126</v>
      </c>
    </row>
    <row r="1029" spans="1:14" s="122" customFormat="1" x14ac:dyDescent="0.2">
      <c r="A1029" s="124" t="s">
        <v>5837</v>
      </c>
      <c r="B1029" s="124" t="s">
        <v>2127</v>
      </c>
      <c r="C1029" s="124" t="s">
        <v>2128</v>
      </c>
      <c r="D1029" s="124" t="s">
        <v>2129</v>
      </c>
      <c r="E1029" s="124" t="s">
        <v>2130</v>
      </c>
      <c r="F1029" s="124" t="s">
        <v>2127</v>
      </c>
      <c r="G1029" s="124" t="s">
        <v>2128</v>
      </c>
      <c r="H1029" s="124" t="s">
        <v>2129</v>
      </c>
      <c r="I1029" s="124" t="s">
        <v>2130</v>
      </c>
      <c r="J1029" s="125"/>
      <c r="N1029" s="125"/>
    </row>
    <row r="1030" spans="1:14" s="122" customFormat="1" x14ac:dyDescent="0.2">
      <c r="A1030" s="124" t="s">
        <v>5838</v>
      </c>
      <c r="B1030" s="124" t="s">
        <v>4455</v>
      </c>
      <c r="C1030" s="124" t="s">
        <v>4456</v>
      </c>
      <c r="D1030" s="124" t="s">
        <v>4457</v>
      </c>
      <c r="E1030" s="124" t="s">
        <v>4458</v>
      </c>
      <c r="F1030" s="124" t="s">
        <v>4455</v>
      </c>
      <c r="G1030" s="124" t="s">
        <v>4456</v>
      </c>
      <c r="H1030" s="124" t="s">
        <v>4457</v>
      </c>
      <c r="I1030" s="124" t="s">
        <v>4458</v>
      </c>
      <c r="J1030" s="125"/>
      <c r="N1030" s="125"/>
    </row>
    <row r="1031" spans="1:14" s="122" customFormat="1" x14ac:dyDescent="0.2">
      <c r="A1031" s="124" t="s">
        <v>5839</v>
      </c>
      <c r="B1031" s="124" t="s">
        <v>4459</v>
      </c>
      <c r="C1031" s="124" t="s">
        <v>4460</v>
      </c>
      <c r="D1031" s="124" t="s">
        <v>4461</v>
      </c>
      <c r="E1031" s="124" t="s">
        <v>4462</v>
      </c>
      <c r="F1031" s="124" t="s">
        <v>4459</v>
      </c>
      <c r="G1031" s="124" t="s">
        <v>4460</v>
      </c>
      <c r="H1031" s="124" t="s">
        <v>4461</v>
      </c>
      <c r="I1031" s="124" t="s">
        <v>4462</v>
      </c>
      <c r="J1031" s="125"/>
      <c r="N1031" s="125"/>
    </row>
    <row r="1032" spans="1:14" s="122" customFormat="1" x14ac:dyDescent="0.2">
      <c r="A1032" s="124" t="s">
        <v>5840</v>
      </c>
      <c r="B1032" s="124" t="s">
        <v>2131</v>
      </c>
      <c r="C1032" s="124" t="s">
        <v>2132</v>
      </c>
      <c r="D1032" s="124" t="s">
        <v>2133</v>
      </c>
      <c r="E1032" s="124" t="s">
        <v>2134</v>
      </c>
      <c r="F1032" s="124" t="s">
        <v>2131</v>
      </c>
      <c r="G1032" s="124" t="s">
        <v>2132</v>
      </c>
      <c r="H1032" s="124" t="s">
        <v>2133</v>
      </c>
      <c r="I1032" s="124" t="s">
        <v>2134</v>
      </c>
      <c r="J1032" s="125"/>
      <c r="N1032" s="125"/>
    </row>
    <row r="1033" spans="1:14" s="122" customFormat="1" x14ac:dyDescent="0.2">
      <c r="A1033" s="124" t="s">
        <v>5841</v>
      </c>
      <c r="B1033" s="124" t="s">
        <v>2135</v>
      </c>
      <c r="C1033" s="124" t="s">
        <v>2136</v>
      </c>
      <c r="D1033" s="124" t="s">
        <v>2137</v>
      </c>
      <c r="E1033" s="124" t="s">
        <v>2138</v>
      </c>
      <c r="F1033" s="124" t="s">
        <v>2135</v>
      </c>
      <c r="G1033" s="124" t="s">
        <v>2136</v>
      </c>
      <c r="H1033" s="124" t="s">
        <v>2137</v>
      </c>
      <c r="I1033" s="124" t="s">
        <v>2138</v>
      </c>
      <c r="J1033" s="125"/>
      <c r="N1033" s="125"/>
    </row>
    <row r="1034" spans="1:14" s="122" customFormat="1" x14ac:dyDescent="0.2">
      <c r="A1034" s="124" t="s">
        <v>5842</v>
      </c>
      <c r="B1034" s="124" t="s">
        <v>2140</v>
      </c>
      <c r="C1034" s="124" t="s">
        <v>2141</v>
      </c>
      <c r="D1034" s="124" t="s">
        <v>2142</v>
      </c>
      <c r="E1034" s="124" t="s">
        <v>2143</v>
      </c>
      <c r="F1034" s="124" t="s">
        <v>2140</v>
      </c>
      <c r="G1034" s="124" t="s">
        <v>2141</v>
      </c>
      <c r="H1034" s="124" t="s">
        <v>2142</v>
      </c>
      <c r="I1034" s="124" t="s">
        <v>2143</v>
      </c>
      <c r="J1034" s="125"/>
      <c r="N1034" s="125"/>
    </row>
    <row r="1035" spans="1:14" s="113" customFormat="1" x14ac:dyDescent="0.2">
      <c r="A1035" s="107" t="s">
        <v>2116</v>
      </c>
      <c r="B1035" s="107" t="s">
        <v>5325</v>
      </c>
      <c r="C1035" s="107" t="s">
        <v>5326</v>
      </c>
      <c r="D1035" s="107" t="s">
        <v>5327</v>
      </c>
      <c r="E1035" s="107" t="s">
        <v>5328</v>
      </c>
      <c r="F1035" s="107" t="s">
        <v>5325</v>
      </c>
      <c r="G1035" s="107" t="s">
        <v>5326</v>
      </c>
      <c r="H1035" s="107" t="s">
        <v>5327</v>
      </c>
      <c r="I1035" s="107" t="s">
        <v>5328</v>
      </c>
      <c r="J1035" s="126"/>
      <c r="N1035" s="126"/>
    </row>
    <row r="1036" spans="1:14" s="113" customFormat="1" x14ac:dyDescent="0.2">
      <c r="A1036" s="107" t="s">
        <v>2121</v>
      </c>
      <c r="B1036" s="107" t="s">
        <v>5843</v>
      </c>
      <c r="C1036" s="107" t="s">
        <v>5844</v>
      </c>
      <c r="D1036" s="107" t="s">
        <v>5845</v>
      </c>
      <c r="E1036" s="107" t="s">
        <v>5846</v>
      </c>
      <c r="F1036" s="107" t="s">
        <v>5843</v>
      </c>
      <c r="G1036" s="107" t="s">
        <v>5844</v>
      </c>
      <c r="H1036" s="107" t="s">
        <v>5845</v>
      </c>
      <c r="I1036" s="107" t="s">
        <v>5846</v>
      </c>
      <c r="J1036" s="126"/>
      <c r="N1036" s="126"/>
    </row>
    <row r="1037" spans="1:14" s="113" customFormat="1" x14ac:dyDescent="0.2">
      <c r="A1037" s="107" t="s">
        <v>2122</v>
      </c>
      <c r="B1037" s="107" t="s">
        <v>5847</v>
      </c>
      <c r="C1037" s="107" t="s">
        <v>5848</v>
      </c>
      <c r="D1037" s="107" t="s">
        <v>5849</v>
      </c>
      <c r="E1037" s="107" t="s">
        <v>5850</v>
      </c>
      <c r="F1037" s="107" t="s">
        <v>5847</v>
      </c>
      <c r="G1037" s="107" t="s">
        <v>5848</v>
      </c>
      <c r="H1037" s="107" t="s">
        <v>5849</v>
      </c>
      <c r="I1037" s="107" t="s">
        <v>5850</v>
      </c>
      <c r="J1037" s="126"/>
      <c r="N1037" s="126"/>
    </row>
    <row r="1038" spans="1:14" s="113" customFormat="1" x14ac:dyDescent="0.2">
      <c r="A1038" s="107" t="s">
        <v>2139</v>
      </c>
      <c r="B1038" s="107" t="s">
        <v>5330</v>
      </c>
      <c r="C1038" s="107" t="s">
        <v>5331</v>
      </c>
      <c r="D1038" s="107" t="s">
        <v>5332</v>
      </c>
      <c r="E1038" s="107" t="s">
        <v>5333</v>
      </c>
      <c r="F1038" s="107" t="s">
        <v>5330</v>
      </c>
      <c r="G1038" s="107" t="s">
        <v>5331</v>
      </c>
      <c r="H1038" s="107" t="s">
        <v>5332</v>
      </c>
      <c r="I1038" s="107" t="s">
        <v>5333</v>
      </c>
      <c r="J1038" s="126"/>
      <c r="N1038" s="126"/>
    </row>
    <row r="1039" spans="1:14" s="113" customFormat="1" x14ac:dyDescent="0.2">
      <c r="A1039" s="107" t="s">
        <v>5851</v>
      </c>
      <c r="B1039" s="107" t="s">
        <v>5335</v>
      </c>
      <c r="C1039" s="107" t="s">
        <v>5336</v>
      </c>
      <c r="D1039" s="107" t="s">
        <v>5337</v>
      </c>
      <c r="E1039" s="107" t="s">
        <v>5338</v>
      </c>
      <c r="F1039" s="107" t="s">
        <v>5335</v>
      </c>
      <c r="G1039" s="107" t="s">
        <v>5336</v>
      </c>
      <c r="H1039" s="107" t="s">
        <v>5337</v>
      </c>
      <c r="I1039" s="107" t="s">
        <v>5338</v>
      </c>
      <c r="J1039" s="126"/>
      <c r="N1039" s="126"/>
    </row>
    <row r="1040" spans="1:14" s="113" customFormat="1" x14ac:dyDescent="0.2">
      <c r="A1040" s="107" t="s">
        <v>5852</v>
      </c>
      <c r="B1040" s="107" t="s">
        <v>5340</v>
      </c>
      <c r="C1040" s="107" t="s">
        <v>5341</v>
      </c>
      <c r="D1040" s="107" t="s">
        <v>5342</v>
      </c>
      <c r="E1040" s="107" t="s">
        <v>5343</v>
      </c>
      <c r="F1040" s="107" t="s">
        <v>5340</v>
      </c>
      <c r="G1040" s="107" t="s">
        <v>5341</v>
      </c>
      <c r="H1040" s="107" t="s">
        <v>5342</v>
      </c>
      <c r="I1040" s="107" t="s">
        <v>5343</v>
      </c>
      <c r="J1040" s="126"/>
      <c r="N1040" s="126"/>
    </row>
    <row r="1041" spans="1:14" s="113" customFormat="1" x14ac:dyDescent="0.2">
      <c r="A1041" s="107" t="s">
        <v>5853</v>
      </c>
      <c r="B1041" s="107" t="s">
        <v>1080</v>
      </c>
      <c r="C1041" s="107" t="s">
        <v>5345</v>
      </c>
      <c r="D1041" s="107" t="s">
        <v>5854</v>
      </c>
      <c r="E1041" s="107" t="s">
        <v>5347</v>
      </c>
      <c r="F1041" s="107" t="s">
        <v>1080</v>
      </c>
      <c r="G1041" s="107" t="s">
        <v>5345</v>
      </c>
      <c r="H1041" s="107" t="s">
        <v>5854</v>
      </c>
      <c r="I1041" s="107" t="s">
        <v>5347</v>
      </c>
      <c r="J1041" s="126"/>
      <c r="N1041" s="126"/>
    </row>
    <row r="1042" spans="1:14" s="113" customFormat="1" x14ac:dyDescent="0.2">
      <c r="A1042" s="107" t="s">
        <v>5855</v>
      </c>
      <c r="B1042" s="107" t="s">
        <v>5349</v>
      </c>
      <c r="C1042" s="107" t="s">
        <v>5350</v>
      </c>
      <c r="D1042" s="107" t="s">
        <v>5351</v>
      </c>
      <c r="E1042" s="107" t="s">
        <v>5352</v>
      </c>
      <c r="F1042" s="107" t="s">
        <v>5349</v>
      </c>
      <c r="G1042" s="107" t="s">
        <v>5350</v>
      </c>
      <c r="H1042" s="107" t="s">
        <v>5351</v>
      </c>
      <c r="I1042" s="107" t="s">
        <v>5352</v>
      </c>
      <c r="J1042" s="126"/>
      <c r="N1042" s="126"/>
    </row>
    <row r="1043" spans="1:14" s="113" customFormat="1" x14ac:dyDescent="0.2">
      <c r="A1043" s="107" t="s">
        <v>5856</v>
      </c>
      <c r="B1043" s="107" t="s">
        <v>5857</v>
      </c>
      <c r="C1043" s="107" t="s">
        <v>5858</v>
      </c>
      <c r="D1043" s="107" t="s">
        <v>5859</v>
      </c>
      <c r="E1043" s="107" t="s">
        <v>5860</v>
      </c>
      <c r="F1043" s="107" t="s">
        <v>5857</v>
      </c>
      <c r="G1043" s="107" t="s">
        <v>5858</v>
      </c>
      <c r="H1043" s="107" t="s">
        <v>5859</v>
      </c>
      <c r="I1043" s="107" t="s">
        <v>5860</v>
      </c>
      <c r="J1043" s="126"/>
      <c r="N1043" s="126"/>
    </row>
    <row r="1044" spans="1:14" s="113" customFormat="1" x14ac:dyDescent="0.2">
      <c r="A1044" s="107" t="s">
        <v>5861</v>
      </c>
      <c r="B1044" s="107" t="s">
        <v>5862</v>
      </c>
      <c r="C1044" s="107" t="s">
        <v>5863</v>
      </c>
      <c r="D1044" s="107" t="s">
        <v>5864</v>
      </c>
      <c r="E1044" s="107" t="s">
        <v>5865</v>
      </c>
      <c r="F1044" s="107" t="s">
        <v>5862</v>
      </c>
      <c r="G1044" s="107" t="s">
        <v>5863</v>
      </c>
      <c r="H1044" s="107" t="s">
        <v>5864</v>
      </c>
      <c r="I1044" s="107" t="s">
        <v>5865</v>
      </c>
      <c r="J1044" s="126"/>
      <c r="N1044" s="126"/>
    </row>
    <row r="1045" spans="1:14" s="113" customFormat="1" x14ac:dyDescent="0.2">
      <c r="A1045" s="107" t="s">
        <v>5866</v>
      </c>
      <c r="B1045" s="107" t="s">
        <v>5867</v>
      </c>
      <c r="C1045" s="107" t="s">
        <v>5868</v>
      </c>
      <c r="D1045" s="107" t="s">
        <v>5869</v>
      </c>
      <c r="E1045" s="107" t="s">
        <v>5870</v>
      </c>
      <c r="F1045" s="107" t="s">
        <v>5867</v>
      </c>
      <c r="G1045" s="107" t="s">
        <v>5868</v>
      </c>
      <c r="H1045" s="107" t="s">
        <v>5869</v>
      </c>
      <c r="I1045" s="107" t="s">
        <v>5870</v>
      </c>
      <c r="J1045" s="126"/>
      <c r="N1045" s="126"/>
    </row>
    <row r="1046" spans="1:14" s="113" customFormat="1" x14ac:dyDescent="0.2">
      <c r="A1046" s="107" t="s">
        <v>5871</v>
      </c>
      <c r="B1046" s="107" t="s">
        <v>5872</v>
      </c>
      <c r="C1046" s="107" t="s">
        <v>5873</v>
      </c>
      <c r="D1046" s="107" t="s">
        <v>5874</v>
      </c>
      <c r="E1046" s="107" t="s">
        <v>5875</v>
      </c>
      <c r="F1046" s="107" t="s">
        <v>5872</v>
      </c>
      <c r="G1046" s="107" t="s">
        <v>5873</v>
      </c>
      <c r="H1046" s="107" t="s">
        <v>5874</v>
      </c>
      <c r="I1046" s="107" t="s">
        <v>5875</v>
      </c>
      <c r="J1046" s="126"/>
      <c r="N1046" s="126"/>
    </row>
    <row r="1047" spans="1:14" s="113" customFormat="1" x14ac:dyDescent="0.2">
      <c r="A1047" s="107" t="s">
        <v>5876</v>
      </c>
      <c r="B1047" s="107" t="s">
        <v>5354</v>
      </c>
      <c r="C1047" s="107" t="s">
        <v>5355</v>
      </c>
      <c r="D1047" s="107" t="s">
        <v>5356</v>
      </c>
      <c r="E1047" s="107" t="s">
        <v>5357</v>
      </c>
      <c r="F1047" s="107" t="s">
        <v>5354</v>
      </c>
      <c r="G1047" s="107" t="s">
        <v>5355</v>
      </c>
      <c r="H1047" s="107" t="s">
        <v>5356</v>
      </c>
      <c r="I1047" s="107" t="s">
        <v>5357</v>
      </c>
      <c r="J1047" s="126"/>
      <c r="N1047" s="126"/>
    </row>
    <row r="1048" spans="1:14" s="113" customFormat="1" x14ac:dyDescent="0.2">
      <c r="A1048" s="107" t="s">
        <v>5877</v>
      </c>
      <c r="B1048" s="107" t="s">
        <v>5878</v>
      </c>
      <c r="C1048" s="107" t="s">
        <v>5879</v>
      </c>
      <c r="D1048" s="107" t="s">
        <v>5880</v>
      </c>
      <c r="E1048" s="107" t="s">
        <v>5881</v>
      </c>
      <c r="F1048" s="107" t="s">
        <v>5878</v>
      </c>
      <c r="G1048" s="107" t="s">
        <v>5879</v>
      </c>
      <c r="H1048" s="107" t="s">
        <v>5880</v>
      </c>
      <c r="I1048" s="107" t="s">
        <v>5881</v>
      </c>
      <c r="J1048" s="126"/>
      <c r="N1048" s="126"/>
    </row>
    <row r="1049" spans="1:14" s="113" customFormat="1" x14ac:dyDescent="0.2">
      <c r="A1049" s="107" t="s">
        <v>5882</v>
      </c>
      <c r="B1049" s="107" t="s">
        <v>5359</v>
      </c>
      <c r="C1049" s="107" t="s">
        <v>5360</v>
      </c>
      <c r="D1049" s="107" t="s">
        <v>5361</v>
      </c>
      <c r="E1049" s="107" t="s">
        <v>5362</v>
      </c>
      <c r="F1049" s="107" t="s">
        <v>5359</v>
      </c>
      <c r="G1049" s="107" t="s">
        <v>5360</v>
      </c>
      <c r="H1049" s="107" t="s">
        <v>5361</v>
      </c>
      <c r="I1049" s="107" t="s">
        <v>5362</v>
      </c>
      <c r="J1049" s="126"/>
      <c r="N1049" s="126"/>
    </row>
    <row r="1050" spans="1:14" s="103" customFormat="1" x14ac:dyDescent="0.2">
      <c r="A1050" s="104" t="s">
        <v>2144</v>
      </c>
      <c r="B1050" s="104" t="s">
        <v>1085</v>
      </c>
      <c r="C1050" s="104" t="s">
        <v>1086</v>
      </c>
      <c r="D1050" s="104" t="s">
        <v>1087</v>
      </c>
      <c r="E1050" s="104" t="s">
        <v>1088</v>
      </c>
      <c r="F1050" s="103" t="s">
        <v>3556</v>
      </c>
      <c r="G1050" s="103" t="s">
        <v>5149</v>
      </c>
      <c r="H1050" s="103" t="s">
        <v>5150</v>
      </c>
      <c r="I1050" s="102" t="s">
        <v>5070</v>
      </c>
      <c r="J1050" s="102"/>
      <c r="N1050" s="102"/>
    </row>
    <row r="1051" spans="1:14" s="103" customFormat="1" x14ac:dyDescent="0.2">
      <c r="A1051" s="104" t="s">
        <v>4463</v>
      </c>
      <c r="B1051" s="104" t="s">
        <v>1085</v>
      </c>
      <c r="C1051" s="104" t="s">
        <v>1086</v>
      </c>
      <c r="D1051" s="104" t="s">
        <v>1087</v>
      </c>
      <c r="E1051" s="104" t="s">
        <v>1088</v>
      </c>
      <c r="F1051" s="103" t="s">
        <v>3556</v>
      </c>
      <c r="G1051" s="103" t="s">
        <v>5149</v>
      </c>
      <c r="H1051" s="103" t="s">
        <v>5150</v>
      </c>
      <c r="I1051" s="102" t="s">
        <v>5070</v>
      </c>
      <c r="J1051" s="102"/>
      <c r="N1051" s="102"/>
    </row>
    <row r="1052" spans="1:14" s="122" customFormat="1" x14ac:dyDescent="0.2">
      <c r="A1052" s="124" t="s">
        <v>6759</v>
      </c>
      <c r="B1052" s="124" t="s">
        <v>4032</v>
      </c>
      <c r="C1052" s="124" t="s">
        <v>4033</v>
      </c>
      <c r="D1052" s="124" t="s">
        <v>4034</v>
      </c>
      <c r="E1052" s="124" t="s">
        <v>4035</v>
      </c>
      <c r="F1052" s="122" t="s">
        <v>5055</v>
      </c>
      <c r="G1052" s="122" t="s">
        <v>5056</v>
      </c>
      <c r="H1052" s="122" t="s">
        <v>5057</v>
      </c>
      <c r="I1052" s="125" t="s">
        <v>5058</v>
      </c>
      <c r="J1052" s="125"/>
      <c r="N1052" s="125"/>
    </row>
    <row r="1053" spans="1:14" s="113" customFormat="1" x14ac:dyDescent="0.2">
      <c r="A1053" s="107" t="s">
        <v>2145</v>
      </c>
      <c r="B1053" s="107" t="s">
        <v>6760</v>
      </c>
      <c r="C1053" s="107" t="s">
        <v>6761</v>
      </c>
      <c r="D1053" s="107" t="s">
        <v>6762</v>
      </c>
      <c r="E1053" s="107" t="s">
        <v>6763</v>
      </c>
      <c r="F1053" s="113" t="s">
        <v>6760</v>
      </c>
      <c r="G1053" s="113" t="s">
        <v>6761</v>
      </c>
      <c r="H1053" s="113" t="s">
        <v>6762</v>
      </c>
      <c r="I1053" s="126" t="s">
        <v>6763</v>
      </c>
      <c r="J1053" s="126"/>
      <c r="N1053" s="126"/>
    </row>
    <row r="1054" spans="1:14" s="113" customFormat="1" x14ac:dyDescent="0.2">
      <c r="A1054" s="107" t="s">
        <v>5883</v>
      </c>
      <c r="B1054" s="107" t="s">
        <v>5884</v>
      </c>
      <c r="C1054" s="107" t="s">
        <v>5885</v>
      </c>
      <c r="D1054" s="107" t="s">
        <v>5886</v>
      </c>
      <c r="E1054" s="107" t="s">
        <v>5887</v>
      </c>
      <c r="F1054" s="113" t="s">
        <v>5884</v>
      </c>
      <c r="G1054" s="113" t="s">
        <v>5885</v>
      </c>
      <c r="H1054" s="113" t="s">
        <v>5886</v>
      </c>
      <c r="I1054" s="126" t="s">
        <v>5887</v>
      </c>
      <c r="J1054" s="126"/>
      <c r="N1054" s="126"/>
    </row>
    <row r="1055" spans="1:14" s="113" customFormat="1" x14ac:dyDescent="0.2">
      <c r="A1055" s="107" t="s">
        <v>5888</v>
      </c>
      <c r="B1055" s="107" t="s">
        <v>5889</v>
      </c>
      <c r="C1055" s="107" t="s">
        <v>5890</v>
      </c>
      <c r="D1055" s="107" t="s">
        <v>5891</v>
      </c>
      <c r="E1055" s="107" t="s">
        <v>5892</v>
      </c>
      <c r="F1055" s="113" t="s">
        <v>5889</v>
      </c>
      <c r="G1055" s="113" t="s">
        <v>5890</v>
      </c>
      <c r="H1055" s="113" t="s">
        <v>5891</v>
      </c>
      <c r="I1055" s="126" t="s">
        <v>5892</v>
      </c>
      <c r="J1055" s="126"/>
      <c r="N1055" s="126"/>
    </row>
    <row r="1056" spans="1:14" s="113" customFormat="1" x14ac:dyDescent="0.2">
      <c r="A1056" s="107" t="s">
        <v>5893</v>
      </c>
      <c r="B1056" s="107" t="s">
        <v>5894</v>
      </c>
      <c r="C1056" s="107" t="s">
        <v>5895</v>
      </c>
      <c r="D1056" s="107" t="s">
        <v>5896</v>
      </c>
      <c r="E1056" s="107" t="s">
        <v>5897</v>
      </c>
      <c r="F1056" s="113" t="s">
        <v>5894</v>
      </c>
      <c r="G1056" s="113" t="s">
        <v>5895</v>
      </c>
      <c r="H1056" s="113" t="s">
        <v>5896</v>
      </c>
      <c r="I1056" s="126" t="s">
        <v>5897</v>
      </c>
      <c r="J1056" s="126"/>
      <c r="N1056" s="126"/>
    </row>
    <row r="1057" spans="1:14" s="103" customFormat="1" x14ac:dyDescent="0.2">
      <c r="A1057" s="104" t="s">
        <v>2146</v>
      </c>
      <c r="B1057" s="104" t="s">
        <v>1090</v>
      </c>
      <c r="C1057" s="104" t="s">
        <v>1091</v>
      </c>
      <c r="D1057" s="104" t="s">
        <v>1092</v>
      </c>
      <c r="E1057" s="104" t="s">
        <v>1093</v>
      </c>
      <c r="F1057" s="103" t="s">
        <v>5071</v>
      </c>
      <c r="G1057" s="103" t="s">
        <v>5072</v>
      </c>
      <c r="H1057" s="103" t="s">
        <v>5073</v>
      </c>
      <c r="I1057" s="102" t="s">
        <v>5074</v>
      </c>
      <c r="J1057" s="102"/>
      <c r="N1057" s="102"/>
    </row>
    <row r="1058" spans="1:14" s="103" customFormat="1" x14ac:dyDescent="0.2">
      <c r="A1058" s="104" t="s">
        <v>2147</v>
      </c>
      <c r="B1058" s="104" t="s">
        <v>1095</v>
      </c>
      <c r="C1058" s="104" t="s">
        <v>1095</v>
      </c>
      <c r="D1058" s="104" t="s">
        <v>1096</v>
      </c>
      <c r="E1058" s="104" t="s">
        <v>1095</v>
      </c>
      <c r="F1058" s="103" t="s">
        <v>5075</v>
      </c>
      <c r="G1058" s="103" t="s">
        <v>5076</v>
      </c>
      <c r="H1058" s="103" t="s">
        <v>5077</v>
      </c>
      <c r="I1058" s="102" t="s">
        <v>5078</v>
      </c>
      <c r="J1058" s="102"/>
      <c r="N1058" s="102"/>
    </row>
    <row r="1059" spans="1:14" s="103" customFormat="1" x14ac:dyDescent="0.2">
      <c r="A1059" s="104" t="s">
        <v>2148</v>
      </c>
      <c r="B1059" s="104" t="s">
        <v>2149</v>
      </c>
      <c r="C1059" s="104" t="s">
        <v>2150</v>
      </c>
      <c r="D1059" s="104" t="s">
        <v>2151</v>
      </c>
      <c r="E1059" s="104" t="s">
        <v>2152</v>
      </c>
      <c r="F1059" s="104" t="s">
        <v>2149</v>
      </c>
      <c r="G1059" s="104" t="s">
        <v>2150</v>
      </c>
      <c r="H1059" s="104" t="s">
        <v>2151</v>
      </c>
      <c r="I1059" s="104" t="s">
        <v>2152</v>
      </c>
      <c r="J1059" s="102"/>
      <c r="N1059" s="102"/>
    </row>
    <row r="1060" spans="1:14" s="103" customFormat="1" x14ac:dyDescent="0.2">
      <c r="A1060" s="104" t="s">
        <v>2153</v>
      </c>
      <c r="B1060" s="104" t="s">
        <v>1098</v>
      </c>
      <c r="C1060" s="104" t="s">
        <v>1099</v>
      </c>
      <c r="D1060" s="104" t="s">
        <v>1100</v>
      </c>
      <c r="E1060" s="104" t="s">
        <v>1101</v>
      </c>
      <c r="F1060" s="104" t="s">
        <v>1098</v>
      </c>
      <c r="G1060" s="104" t="s">
        <v>1099</v>
      </c>
      <c r="H1060" s="104" t="s">
        <v>1100</v>
      </c>
      <c r="I1060" s="104" t="s">
        <v>1101</v>
      </c>
      <c r="J1060" s="102"/>
      <c r="N1060" s="102"/>
    </row>
    <row r="1061" spans="1:14" s="122" customFormat="1" x14ac:dyDescent="0.2">
      <c r="A1061" s="124" t="s">
        <v>5898</v>
      </c>
      <c r="B1061" s="124" t="s">
        <v>1102</v>
      </c>
      <c r="C1061" s="124" t="s">
        <v>1103</v>
      </c>
      <c r="D1061" s="124" t="s">
        <v>1104</v>
      </c>
      <c r="E1061" s="124" t="s">
        <v>1105</v>
      </c>
      <c r="F1061" s="124" t="s">
        <v>1102</v>
      </c>
      <c r="G1061" s="124" t="s">
        <v>1103</v>
      </c>
      <c r="H1061" s="124" t="s">
        <v>1104</v>
      </c>
      <c r="I1061" s="124" t="s">
        <v>1105</v>
      </c>
      <c r="J1061" s="125"/>
      <c r="N1061" s="125"/>
    </row>
    <row r="1062" spans="1:14" s="122" customFormat="1" x14ac:dyDescent="0.2">
      <c r="A1062" s="124" t="s">
        <v>6764</v>
      </c>
      <c r="B1062" s="124" t="s">
        <v>1107</v>
      </c>
      <c r="C1062" s="124" t="s">
        <v>1108</v>
      </c>
      <c r="D1062" s="124" t="s">
        <v>1109</v>
      </c>
      <c r="E1062" s="124" t="s">
        <v>1110</v>
      </c>
      <c r="F1062" s="124" t="s">
        <v>1107</v>
      </c>
      <c r="G1062" s="124" t="s">
        <v>1108</v>
      </c>
      <c r="H1062" s="124" t="s">
        <v>1109</v>
      </c>
      <c r="I1062" s="124" t="s">
        <v>1110</v>
      </c>
      <c r="J1062" s="125"/>
      <c r="N1062" s="125"/>
    </row>
    <row r="1063" spans="1:14" s="113" customFormat="1" x14ac:dyDescent="0.2">
      <c r="A1063" s="107" t="s">
        <v>2154</v>
      </c>
      <c r="B1063" s="107" t="s">
        <v>6163</v>
      </c>
      <c r="C1063" s="107" t="s">
        <v>6756</v>
      </c>
      <c r="D1063" s="107" t="s">
        <v>6757</v>
      </c>
      <c r="E1063" s="107" t="s">
        <v>6758</v>
      </c>
      <c r="F1063" s="107" t="s">
        <v>6163</v>
      </c>
      <c r="G1063" s="107" t="s">
        <v>6756</v>
      </c>
      <c r="H1063" s="107" t="s">
        <v>6757</v>
      </c>
      <c r="I1063" s="107" t="s">
        <v>6758</v>
      </c>
      <c r="J1063" s="126"/>
      <c r="N1063" s="126"/>
    </row>
    <row r="1064" spans="1:14" s="113" customFormat="1" x14ac:dyDescent="0.2">
      <c r="A1064" s="107" t="s">
        <v>5899</v>
      </c>
      <c r="B1064" s="107" t="s">
        <v>5365</v>
      </c>
      <c r="C1064" s="107" t="s">
        <v>5366</v>
      </c>
      <c r="D1064" s="107" t="s">
        <v>5367</v>
      </c>
      <c r="E1064" s="107" t="s">
        <v>5368</v>
      </c>
      <c r="F1064" s="107" t="s">
        <v>5365</v>
      </c>
      <c r="G1064" s="107" t="s">
        <v>5366</v>
      </c>
      <c r="H1064" s="107" t="s">
        <v>5367</v>
      </c>
      <c r="I1064" s="107" t="s">
        <v>5368</v>
      </c>
      <c r="J1064" s="126"/>
      <c r="N1064" s="126"/>
    </row>
    <row r="1065" spans="1:14" s="103" customFormat="1" x14ac:dyDescent="0.2">
      <c r="A1065" s="104" t="s">
        <v>5900</v>
      </c>
      <c r="B1065" s="104" t="s">
        <v>1111</v>
      </c>
      <c r="C1065" s="104" t="s">
        <v>1112</v>
      </c>
      <c r="D1065" s="104" t="s">
        <v>1113</v>
      </c>
      <c r="E1065" s="104" t="s">
        <v>1114</v>
      </c>
      <c r="F1065" s="104" t="s">
        <v>1111</v>
      </c>
      <c r="G1065" s="104" t="s">
        <v>1112</v>
      </c>
      <c r="H1065" s="104" t="s">
        <v>1113</v>
      </c>
      <c r="I1065" s="104" t="s">
        <v>1114</v>
      </c>
      <c r="J1065" s="102"/>
      <c r="N1065" s="102"/>
    </row>
    <row r="1066" spans="1:14" s="122" customFormat="1" x14ac:dyDescent="0.2">
      <c r="A1066" s="124" t="s">
        <v>5901</v>
      </c>
      <c r="B1066" s="124" t="s">
        <v>2155</v>
      </c>
      <c r="C1066" s="124" t="s">
        <v>2156</v>
      </c>
      <c r="D1066" s="124" t="s">
        <v>2157</v>
      </c>
      <c r="E1066" s="124" t="s">
        <v>2158</v>
      </c>
      <c r="F1066" s="124" t="s">
        <v>2155</v>
      </c>
      <c r="G1066" s="124" t="s">
        <v>2156</v>
      </c>
      <c r="H1066" s="124" t="s">
        <v>2157</v>
      </c>
      <c r="I1066" s="124" t="s">
        <v>2158</v>
      </c>
      <c r="J1066" s="125"/>
      <c r="N1066" s="125"/>
    </row>
    <row r="1067" spans="1:14" s="122" customFormat="1" x14ac:dyDescent="0.2">
      <c r="A1067" s="124" t="s">
        <v>5902</v>
      </c>
      <c r="B1067" s="124" t="s">
        <v>2159</v>
      </c>
      <c r="C1067" s="124" t="s">
        <v>2160</v>
      </c>
      <c r="D1067" s="124" t="s">
        <v>2161</v>
      </c>
      <c r="E1067" s="124" t="s">
        <v>2162</v>
      </c>
      <c r="F1067" s="124" t="s">
        <v>2159</v>
      </c>
      <c r="G1067" s="124" t="s">
        <v>2160</v>
      </c>
      <c r="H1067" s="124" t="s">
        <v>2161</v>
      </c>
      <c r="I1067" s="124" t="s">
        <v>2162</v>
      </c>
      <c r="J1067" s="125"/>
      <c r="N1067" s="125"/>
    </row>
    <row r="1068" spans="1:14" s="122" customFormat="1" x14ac:dyDescent="0.2">
      <c r="A1068" s="124" t="s">
        <v>5903</v>
      </c>
      <c r="B1068" s="124" t="s">
        <v>2163</v>
      </c>
      <c r="C1068" s="124" t="s">
        <v>2164</v>
      </c>
      <c r="D1068" s="124" t="s">
        <v>2165</v>
      </c>
      <c r="E1068" s="124" t="s">
        <v>2164</v>
      </c>
      <c r="F1068" s="124" t="s">
        <v>2163</v>
      </c>
      <c r="G1068" s="124" t="s">
        <v>2164</v>
      </c>
      <c r="H1068" s="124" t="s">
        <v>2165</v>
      </c>
      <c r="I1068" s="124" t="s">
        <v>2164</v>
      </c>
      <c r="J1068" s="125"/>
      <c r="N1068" s="125"/>
    </row>
    <row r="1069" spans="1:14" s="122" customFormat="1" x14ac:dyDescent="0.2">
      <c r="A1069" s="124" t="s">
        <v>5904</v>
      </c>
      <c r="B1069" s="124" t="s">
        <v>2166</v>
      </c>
      <c r="C1069" s="124" t="s">
        <v>2167</v>
      </c>
      <c r="D1069" s="124" t="s">
        <v>2168</v>
      </c>
      <c r="E1069" s="124" t="s">
        <v>2169</v>
      </c>
      <c r="F1069" s="124" t="s">
        <v>2166</v>
      </c>
      <c r="G1069" s="124" t="s">
        <v>3560</v>
      </c>
      <c r="H1069" s="124" t="s">
        <v>2168</v>
      </c>
      <c r="I1069" s="124" t="s">
        <v>2169</v>
      </c>
      <c r="J1069" s="125"/>
      <c r="N1069" s="125"/>
    </row>
    <row r="1070" spans="1:14" s="103" customFormat="1" x14ac:dyDescent="0.2">
      <c r="A1070" s="104" t="s">
        <v>2170</v>
      </c>
      <c r="B1070" s="104" t="s">
        <v>1116</v>
      </c>
      <c r="C1070" s="104" t="s">
        <v>1117</v>
      </c>
      <c r="D1070" s="104" t="s">
        <v>1118</v>
      </c>
      <c r="E1070" s="104" t="s">
        <v>1119</v>
      </c>
      <c r="F1070" s="103" t="s">
        <v>5079</v>
      </c>
      <c r="G1070" s="103" t="s">
        <v>5080</v>
      </c>
      <c r="H1070" s="103" t="s">
        <v>5081</v>
      </c>
      <c r="I1070" s="102" t="s">
        <v>5082</v>
      </c>
      <c r="J1070" s="102"/>
      <c r="N1070" s="102"/>
    </row>
    <row r="1071" spans="1:14" s="103" customFormat="1" x14ac:dyDescent="0.2">
      <c r="A1071" s="104" t="s">
        <v>2171</v>
      </c>
      <c r="B1071" s="104" t="s">
        <v>2172</v>
      </c>
      <c r="C1071" s="104" t="s">
        <v>2173</v>
      </c>
      <c r="D1071" s="104" t="s">
        <v>2174</v>
      </c>
      <c r="E1071" s="104" t="s">
        <v>2175</v>
      </c>
      <c r="F1071" s="104" t="s">
        <v>2172</v>
      </c>
      <c r="G1071" s="104" t="s">
        <v>2173</v>
      </c>
      <c r="H1071" s="104" t="s">
        <v>2174</v>
      </c>
      <c r="I1071" s="104" t="s">
        <v>2175</v>
      </c>
      <c r="J1071" s="102"/>
      <c r="N1071" s="102"/>
    </row>
    <row r="1072" spans="1:14" s="103" customFormat="1" x14ac:dyDescent="0.2">
      <c r="A1072" s="104" t="s">
        <v>2176</v>
      </c>
      <c r="B1072" s="104" t="s">
        <v>1121</v>
      </c>
      <c r="C1072" s="104" t="s">
        <v>1122</v>
      </c>
      <c r="D1072" s="104" t="s">
        <v>1123</v>
      </c>
      <c r="E1072" s="104" t="s">
        <v>1124</v>
      </c>
      <c r="F1072" s="104" t="s">
        <v>1121</v>
      </c>
      <c r="G1072" s="104" t="s">
        <v>1122</v>
      </c>
      <c r="H1072" s="104" t="s">
        <v>1123</v>
      </c>
      <c r="I1072" s="104" t="s">
        <v>1124</v>
      </c>
      <c r="J1072" s="102"/>
      <c r="N1072" s="102"/>
    </row>
    <row r="1073" spans="1:14" s="113" customFormat="1" x14ac:dyDescent="0.2">
      <c r="A1073" s="107" t="s">
        <v>2181</v>
      </c>
      <c r="B1073" s="107" t="s">
        <v>5372</v>
      </c>
      <c r="C1073" s="107" t="s">
        <v>5373</v>
      </c>
      <c r="D1073" s="107" t="s">
        <v>5374</v>
      </c>
      <c r="E1073" s="107" t="s">
        <v>5375</v>
      </c>
      <c r="F1073" s="107" t="s">
        <v>5372</v>
      </c>
      <c r="G1073" s="107" t="s">
        <v>5373</v>
      </c>
      <c r="H1073" s="107" t="s">
        <v>5374</v>
      </c>
      <c r="I1073" s="107" t="s">
        <v>5375</v>
      </c>
      <c r="J1073" s="126"/>
      <c r="N1073" s="126"/>
    </row>
    <row r="1074" spans="1:14" s="103" customFormat="1" x14ac:dyDescent="0.2">
      <c r="A1074" s="107" t="s">
        <v>2186</v>
      </c>
      <c r="B1074" s="104" t="s">
        <v>2177</v>
      </c>
      <c r="C1074" s="104" t="s">
        <v>2178</v>
      </c>
      <c r="D1074" s="104" t="s">
        <v>2179</v>
      </c>
      <c r="E1074" s="104" t="s">
        <v>2180</v>
      </c>
      <c r="F1074" s="104" t="s">
        <v>2177</v>
      </c>
      <c r="G1074" s="104" t="s">
        <v>2178</v>
      </c>
      <c r="H1074" s="104" t="s">
        <v>2179</v>
      </c>
      <c r="I1074" s="104" t="s">
        <v>2180</v>
      </c>
      <c r="J1074" s="102"/>
      <c r="N1074" s="102"/>
    </row>
    <row r="1075" spans="1:14" s="103" customFormat="1" x14ac:dyDescent="0.2">
      <c r="A1075" s="107" t="s">
        <v>5905</v>
      </c>
      <c r="B1075" s="104" t="s">
        <v>2182</v>
      </c>
      <c r="C1075" s="104" t="s">
        <v>2183</v>
      </c>
      <c r="D1075" s="104" t="s">
        <v>2184</v>
      </c>
      <c r="E1075" s="104" t="s">
        <v>2185</v>
      </c>
      <c r="F1075" s="104" t="s">
        <v>2182</v>
      </c>
      <c r="G1075" s="104" t="s">
        <v>2183</v>
      </c>
      <c r="H1075" s="104" t="s">
        <v>2184</v>
      </c>
      <c r="I1075" s="104" t="s">
        <v>2185</v>
      </c>
      <c r="J1075" s="102"/>
      <c r="N1075" s="102"/>
    </row>
    <row r="1076" spans="1:14" s="113" customFormat="1" x14ac:dyDescent="0.2">
      <c r="A1076" s="107" t="s">
        <v>5906</v>
      </c>
      <c r="B1076" s="107" t="s">
        <v>5381</v>
      </c>
      <c r="C1076" s="107" t="s">
        <v>5382</v>
      </c>
      <c r="D1076" s="107" t="s">
        <v>5383</v>
      </c>
      <c r="E1076" s="107" t="s">
        <v>5384</v>
      </c>
      <c r="F1076" s="107" t="s">
        <v>5381</v>
      </c>
      <c r="G1076" s="107" t="s">
        <v>5382</v>
      </c>
      <c r="H1076" s="107" t="s">
        <v>5383</v>
      </c>
      <c r="I1076" s="107" t="s">
        <v>5384</v>
      </c>
      <c r="J1076" s="126"/>
      <c r="N1076" s="126"/>
    </row>
    <row r="1077" spans="1:14" s="122" customFormat="1" x14ac:dyDescent="0.2">
      <c r="A1077" s="124" t="s">
        <v>5907</v>
      </c>
      <c r="B1077" s="124" t="s">
        <v>2187</v>
      </c>
      <c r="C1077" s="124" t="s">
        <v>2188</v>
      </c>
      <c r="D1077" s="124" t="s">
        <v>2189</v>
      </c>
      <c r="E1077" s="124" t="s">
        <v>2190</v>
      </c>
      <c r="F1077" s="124" t="s">
        <v>2187</v>
      </c>
      <c r="G1077" s="124" t="s">
        <v>2188</v>
      </c>
      <c r="H1077" s="124" t="s">
        <v>2189</v>
      </c>
      <c r="I1077" s="124" t="s">
        <v>2190</v>
      </c>
      <c r="J1077" s="125"/>
      <c r="N1077" s="125"/>
    </row>
    <row r="1078" spans="1:14" s="103" customFormat="1" x14ac:dyDescent="0.2">
      <c r="A1078" s="104" t="s">
        <v>2191</v>
      </c>
      <c r="B1078" s="104" t="s">
        <v>4464</v>
      </c>
      <c r="C1078" s="102" t="s">
        <v>4465</v>
      </c>
      <c r="D1078" s="102" t="s">
        <v>4466</v>
      </c>
      <c r="E1078" s="102" t="s">
        <v>4467</v>
      </c>
      <c r="F1078" s="104" t="s">
        <v>4464</v>
      </c>
      <c r="G1078" s="102" t="s">
        <v>4465</v>
      </c>
      <c r="H1078" s="102" t="s">
        <v>4466</v>
      </c>
      <c r="I1078" s="102" t="s">
        <v>4467</v>
      </c>
      <c r="J1078" s="102"/>
      <c r="N1078" s="102"/>
    </row>
    <row r="1079" spans="1:14" s="113" customFormat="1" x14ac:dyDescent="0.2">
      <c r="A1079" s="107" t="s">
        <v>5908</v>
      </c>
      <c r="B1079" s="107" t="s">
        <v>5909</v>
      </c>
      <c r="C1079" s="126" t="s">
        <v>5910</v>
      </c>
      <c r="D1079" s="126" t="s">
        <v>5911</v>
      </c>
      <c r="E1079" s="126" t="s">
        <v>5912</v>
      </c>
      <c r="F1079" s="107" t="s">
        <v>5909</v>
      </c>
      <c r="G1079" s="126" t="s">
        <v>5910</v>
      </c>
      <c r="H1079" s="126" t="s">
        <v>5911</v>
      </c>
      <c r="I1079" s="126" t="s">
        <v>5912</v>
      </c>
      <c r="J1079" s="126"/>
      <c r="N1079" s="126"/>
    </row>
    <row r="1080" spans="1:14" s="113" customFormat="1" x14ac:dyDescent="0.2">
      <c r="A1080" s="107" t="s">
        <v>5913</v>
      </c>
      <c r="B1080" s="107" t="s">
        <v>5914</v>
      </c>
      <c r="C1080" s="126" t="s">
        <v>5915</v>
      </c>
      <c r="D1080" s="126" t="s">
        <v>5916</v>
      </c>
      <c r="E1080" s="126" t="s">
        <v>5917</v>
      </c>
      <c r="F1080" s="107" t="s">
        <v>5914</v>
      </c>
      <c r="G1080" s="126" t="s">
        <v>5915</v>
      </c>
      <c r="H1080" s="126" t="s">
        <v>5916</v>
      </c>
      <c r="I1080" s="126" t="s">
        <v>5917</v>
      </c>
      <c r="J1080" s="126"/>
      <c r="N1080" s="126"/>
    </row>
    <row r="1081" spans="1:14" s="113" customFormat="1" x14ac:dyDescent="0.2">
      <c r="A1081" s="107" t="s">
        <v>5918</v>
      </c>
      <c r="B1081" s="107" t="s">
        <v>5919</v>
      </c>
      <c r="C1081" s="126" t="s">
        <v>5920</v>
      </c>
      <c r="D1081" s="126" t="s">
        <v>5921</v>
      </c>
      <c r="E1081" s="126" t="s">
        <v>5922</v>
      </c>
      <c r="F1081" s="107" t="s">
        <v>5919</v>
      </c>
      <c r="G1081" s="126" t="s">
        <v>5920</v>
      </c>
      <c r="H1081" s="126" t="s">
        <v>5921</v>
      </c>
      <c r="I1081" s="126" t="s">
        <v>5922</v>
      </c>
      <c r="J1081" s="126"/>
      <c r="N1081" s="126"/>
    </row>
    <row r="1082" spans="1:14" s="113" customFormat="1" x14ac:dyDescent="0.2">
      <c r="A1082" s="107" t="s">
        <v>5923</v>
      </c>
      <c r="B1082" s="107" t="s">
        <v>5924</v>
      </c>
      <c r="C1082" s="126" t="s">
        <v>5925</v>
      </c>
      <c r="D1082" s="126" t="s">
        <v>5926</v>
      </c>
      <c r="E1082" s="126" t="s">
        <v>5927</v>
      </c>
      <c r="F1082" s="107" t="s">
        <v>5924</v>
      </c>
      <c r="G1082" s="126" t="s">
        <v>5925</v>
      </c>
      <c r="H1082" s="126" t="s">
        <v>5926</v>
      </c>
      <c r="I1082" s="126" t="s">
        <v>5927</v>
      </c>
      <c r="J1082" s="126"/>
      <c r="N1082" s="126"/>
    </row>
    <row r="1083" spans="1:14" s="113" customFormat="1" x14ac:dyDescent="0.2">
      <c r="A1083" s="107" t="s">
        <v>5928</v>
      </c>
      <c r="B1083" s="107" t="s">
        <v>5388</v>
      </c>
      <c r="C1083" s="126" t="s">
        <v>5389</v>
      </c>
      <c r="D1083" s="126" t="s">
        <v>5390</v>
      </c>
      <c r="E1083" s="126" t="s">
        <v>5391</v>
      </c>
      <c r="F1083" s="107" t="s">
        <v>5388</v>
      </c>
      <c r="G1083" s="126" t="s">
        <v>5389</v>
      </c>
      <c r="H1083" s="126" t="s">
        <v>5390</v>
      </c>
      <c r="I1083" s="126" t="s">
        <v>5391</v>
      </c>
      <c r="J1083" s="126"/>
      <c r="N1083" s="126"/>
    </row>
    <row r="1084" spans="1:14" s="103" customFormat="1" x14ac:dyDescent="0.2">
      <c r="A1084" s="104" t="s">
        <v>2192</v>
      </c>
      <c r="B1084" s="104" t="s">
        <v>1141</v>
      </c>
      <c r="C1084" s="104" t="s">
        <v>1142</v>
      </c>
      <c r="D1084" s="104" t="s">
        <v>1143</v>
      </c>
      <c r="E1084" s="104" t="s">
        <v>1144</v>
      </c>
      <c r="F1084" s="104" t="s">
        <v>1141</v>
      </c>
      <c r="G1084" s="104" t="s">
        <v>1142</v>
      </c>
      <c r="H1084" s="104" t="s">
        <v>1143</v>
      </c>
      <c r="I1084" s="104" t="s">
        <v>1144</v>
      </c>
      <c r="J1084" s="102"/>
      <c r="N1084" s="102"/>
    </row>
    <row r="1085" spans="1:14" s="103" customFormat="1" x14ac:dyDescent="0.2">
      <c r="A1085" s="104" t="s">
        <v>2193</v>
      </c>
      <c r="B1085" s="104" t="s">
        <v>1146</v>
      </c>
      <c r="C1085" s="104" t="s">
        <v>5108</v>
      </c>
      <c r="D1085" s="104" t="s">
        <v>1147</v>
      </c>
      <c r="E1085" s="104" t="s">
        <v>1148</v>
      </c>
      <c r="F1085" s="104" t="s">
        <v>5109</v>
      </c>
      <c r="G1085" s="104" t="s">
        <v>5108</v>
      </c>
      <c r="H1085" s="104" t="s">
        <v>3562</v>
      </c>
      <c r="I1085" s="104" t="s">
        <v>1148</v>
      </c>
      <c r="J1085" s="102"/>
      <c r="N1085" s="102"/>
    </row>
    <row r="1086" spans="1:14" s="103" customFormat="1" x14ac:dyDescent="0.2">
      <c r="A1086" s="104" t="s">
        <v>2194</v>
      </c>
      <c r="B1086" s="104" t="s">
        <v>2195</v>
      </c>
      <c r="C1086" s="104" t="s">
        <v>2196</v>
      </c>
      <c r="D1086" s="104" t="s">
        <v>2197</v>
      </c>
      <c r="E1086" s="104" t="s">
        <v>2198</v>
      </c>
      <c r="F1086" s="104" t="s">
        <v>2195</v>
      </c>
      <c r="G1086" s="104" t="s">
        <v>2196</v>
      </c>
      <c r="H1086" s="104" t="s">
        <v>2197</v>
      </c>
      <c r="I1086" s="104" t="s">
        <v>2198</v>
      </c>
      <c r="J1086" s="102"/>
      <c r="N1086" s="102"/>
    </row>
    <row r="1087" spans="1:14" s="122" customFormat="1" x14ac:dyDescent="0.2">
      <c r="A1087" s="124" t="s">
        <v>5929</v>
      </c>
      <c r="B1087" s="124" t="s">
        <v>2209</v>
      </c>
      <c r="C1087" s="124" t="s">
        <v>5158</v>
      </c>
      <c r="D1087" s="124" t="s">
        <v>5159</v>
      </c>
      <c r="E1087" s="124" t="s">
        <v>2210</v>
      </c>
      <c r="F1087" s="124" t="s">
        <v>2209</v>
      </c>
      <c r="G1087" s="124" t="s">
        <v>5158</v>
      </c>
      <c r="H1087" s="124" t="s">
        <v>5159</v>
      </c>
      <c r="I1087" s="124" t="s">
        <v>2210</v>
      </c>
      <c r="J1087" s="125"/>
      <c r="N1087" s="125"/>
    </row>
    <row r="1088" spans="1:14" s="113" customFormat="1" x14ac:dyDescent="0.2">
      <c r="A1088" s="107" t="s">
        <v>4468</v>
      </c>
      <c r="B1088" s="107" t="s">
        <v>5930</v>
      </c>
      <c r="C1088" s="107" t="s">
        <v>5931</v>
      </c>
      <c r="D1088" s="107" t="s">
        <v>5932</v>
      </c>
      <c r="E1088" s="107" t="s">
        <v>5933</v>
      </c>
      <c r="F1088" s="107" t="s">
        <v>5930</v>
      </c>
      <c r="G1088" s="107" t="s">
        <v>5931</v>
      </c>
      <c r="H1088" s="107" t="s">
        <v>5932</v>
      </c>
      <c r="I1088" s="107" t="s">
        <v>5933</v>
      </c>
      <c r="J1088" s="126"/>
      <c r="N1088" s="126"/>
    </row>
    <row r="1089" spans="1:14" s="103" customFormat="1" x14ac:dyDescent="0.2">
      <c r="A1089" s="104" t="s">
        <v>4469</v>
      </c>
      <c r="B1089" s="104" t="s">
        <v>4470</v>
      </c>
      <c r="C1089" s="103" t="s">
        <v>4471</v>
      </c>
      <c r="D1089" s="104" t="s">
        <v>4472</v>
      </c>
      <c r="E1089" s="102" t="s">
        <v>4473</v>
      </c>
      <c r="F1089" s="104" t="s">
        <v>4470</v>
      </c>
      <c r="G1089" s="104" t="s">
        <v>5158</v>
      </c>
      <c r="H1089" s="103" t="s">
        <v>4472</v>
      </c>
      <c r="I1089" s="102" t="s">
        <v>4473</v>
      </c>
      <c r="J1089" s="102"/>
      <c r="N1089" s="102"/>
    </row>
    <row r="1090" spans="1:14" s="103" customFormat="1" x14ac:dyDescent="0.2">
      <c r="A1090" s="104" t="s">
        <v>2199</v>
      </c>
      <c r="B1090" s="104" t="s">
        <v>4474</v>
      </c>
      <c r="C1090" s="104" t="s">
        <v>4475</v>
      </c>
      <c r="D1090" s="104" t="s">
        <v>4476</v>
      </c>
      <c r="E1090" s="104" t="s">
        <v>4477</v>
      </c>
      <c r="F1090" s="104" t="s">
        <v>4474</v>
      </c>
      <c r="G1090" s="104" t="s">
        <v>4475</v>
      </c>
      <c r="H1090" s="104" t="s">
        <v>4476</v>
      </c>
      <c r="I1090" s="104" t="s">
        <v>4477</v>
      </c>
      <c r="J1090" s="102"/>
      <c r="N1090" s="102"/>
    </row>
    <row r="1091" spans="1:14" s="103" customFormat="1" x14ac:dyDescent="0.2">
      <c r="A1091" s="104" t="s">
        <v>2200</v>
      </c>
      <c r="B1091" s="104" t="s">
        <v>1150</v>
      </c>
      <c r="C1091" s="104" t="s">
        <v>1151</v>
      </c>
      <c r="D1091" s="104" t="s">
        <v>1152</v>
      </c>
      <c r="E1091" s="104" t="s">
        <v>1153</v>
      </c>
      <c r="F1091" s="104" t="s">
        <v>1150</v>
      </c>
      <c r="G1091" s="104" t="s">
        <v>1151</v>
      </c>
      <c r="H1091" s="104" t="s">
        <v>1152</v>
      </c>
      <c r="I1091" s="104" t="s">
        <v>1153</v>
      </c>
      <c r="J1091" s="102"/>
      <c r="N1091" s="102"/>
    </row>
    <row r="1092" spans="1:14" s="103" customFormat="1" x14ac:dyDescent="0.2">
      <c r="A1092" s="104" t="s">
        <v>2201</v>
      </c>
      <c r="B1092" s="104" t="s">
        <v>4478</v>
      </c>
      <c r="C1092" s="102" t="s">
        <v>4479</v>
      </c>
      <c r="D1092" s="104" t="s">
        <v>4480</v>
      </c>
      <c r="E1092" s="102" t="s">
        <v>4481</v>
      </c>
      <c r="F1092" s="104" t="s">
        <v>4478</v>
      </c>
      <c r="G1092" s="102" t="s">
        <v>4479</v>
      </c>
      <c r="H1092" s="102" t="s">
        <v>4480</v>
      </c>
      <c r="I1092" s="102" t="s">
        <v>4481</v>
      </c>
      <c r="J1092" s="102"/>
      <c r="N1092" s="102"/>
    </row>
    <row r="1093" spans="1:14" s="103" customFormat="1" x14ac:dyDescent="0.2">
      <c r="A1093" s="104" t="s">
        <v>2202</v>
      </c>
      <c r="B1093" s="102" t="s">
        <v>1159</v>
      </c>
      <c r="C1093" s="104" t="s">
        <v>1160</v>
      </c>
      <c r="D1093" s="104" t="s">
        <v>1161</v>
      </c>
      <c r="E1093" s="104" t="s">
        <v>1162</v>
      </c>
      <c r="F1093" s="104" t="s">
        <v>1159</v>
      </c>
      <c r="G1093" s="104" t="s">
        <v>1160</v>
      </c>
      <c r="H1093" s="104" t="s">
        <v>1161</v>
      </c>
      <c r="I1093" s="104" t="s">
        <v>1162</v>
      </c>
      <c r="J1093" s="102"/>
      <c r="N1093" s="102"/>
    </row>
    <row r="1094" spans="1:14" s="103" customFormat="1" x14ac:dyDescent="0.2">
      <c r="A1094" s="104" t="s">
        <v>2203</v>
      </c>
      <c r="B1094" s="104" t="s">
        <v>3563</v>
      </c>
      <c r="C1094" s="102" t="s">
        <v>3564</v>
      </c>
      <c r="D1094" s="104" t="s">
        <v>3565</v>
      </c>
      <c r="E1094" s="102" t="s">
        <v>4482</v>
      </c>
      <c r="F1094" s="104" t="s">
        <v>3563</v>
      </c>
      <c r="G1094" s="102" t="s">
        <v>3564</v>
      </c>
      <c r="H1094" s="102" t="s">
        <v>3565</v>
      </c>
      <c r="I1094" s="102" t="s">
        <v>4482</v>
      </c>
      <c r="J1094" s="102"/>
      <c r="N1094" s="102"/>
    </row>
    <row r="1095" spans="1:14" s="103" customFormat="1" x14ac:dyDescent="0.2">
      <c r="A1095" s="104" t="s">
        <v>2204</v>
      </c>
      <c r="B1095" s="104" t="s">
        <v>1188</v>
      </c>
      <c r="C1095" s="104" t="s">
        <v>1189</v>
      </c>
      <c r="D1095" s="104" t="s">
        <v>1190</v>
      </c>
      <c r="E1095" s="104" t="s">
        <v>1191</v>
      </c>
      <c r="F1095" s="104" t="s">
        <v>1188</v>
      </c>
      <c r="G1095" s="104" t="s">
        <v>1189</v>
      </c>
      <c r="H1095" s="104" t="s">
        <v>1190</v>
      </c>
      <c r="I1095" s="104" t="s">
        <v>1191</v>
      </c>
      <c r="J1095" s="102"/>
      <c r="N1095" s="102"/>
    </row>
    <row r="1096" spans="1:14" s="103" customFormat="1" x14ac:dyDescent="0.2">
      <c r="A1096" s="104" t="s">
        <v>2205</v>
      </c>
      <c r="B1096" s="104" t="s">
        <v>1193</v>
      </c>
      <c r="C1096" s="104" t="s">
        <v>1194</v>
      </c>
      <c r="D1096" s="104" t="s">
        <v>1195</v>
      </c>
      <c r="E1096" s="104" t="s">
        <v>1196</v>
      </c>
      <c r="F1096" s="104" t="s">
        <v>1193</v>
      </c>
      <c r="G1096" s="104" t="s">
        <v>1194</v>
      </c>
      <c r="H1096" s="104" t="s">
        <v>1195</v>
      </c>
      <c r="I1096" s="104" t="s">
        <v>1196</v>
      </c>
      <c r="J1096" s="102"/>
      <c r="N1096" s="102"/>
    </row>
    <row r="1097" spans="1:14" s="103" customFormat="1" x14ac:dyDescent="0.2">
      <c r="A1097" s="104" t="s">
        <v>2206</v>
      </c>
      <c r="B1097" s="104" t="s">
        <v>1198</v>
      </c>
      <c r="C1097" s="104" t="s">
        <v>1199</v>
      </c>
      <c r="D1097" s="104" t="s">
        <v>1200</v>
      </c>
      <c r="E1097" s="104" t="s">
        <v>1201</v>
      </c>
      <c r="F1097" s="104" t="s">
        <v>1198</v>
      </c>
      <c r="G1097" s="104" t="s">
        <v>1199</v>
      </c>
      <c r="H1097" s="104" t="s">
        <v>1200</v>
      </c>
      <c r="I1097" s="104" t="s">
        <v>1201</v>
      </c>
      <c r="J1097" s="102"/>
      <c r="N1097" s="102"/>
    </row>
    <row r="1098" spans="1:14" s="103" customFormat="1" x14ac:dyDescent="0.2">
      <c r="A1098" s="104" t="s">
        <v>2207</v>
      </c>
      <c r="B1098" s="104" t="s">
        <v>1203</v>
      </c>
      <c r="C1098" s="104" t="s">
        <v>1204</v>
      </c>
      <c r="D1098" s="104" t="s">
        <v>1205</v>
      </c>
      <c r="E1098" s="104" t="s">
        <v>1206</v>
      </c>
      <c r="F1098" s="104" t="s">
        <v>1203</v>
      </c>
      <c r="G1098" s="104" t="s">
        <v>1204</v>
      </c>
      <c r="H1098" s="104" t="s">
        <v>1205</v>
      </c>
      <c r="I1098" s="104" t="s">
        <v>1206</v>
      </c>
      <c r="J1098" s="102"/>
      <c r="N1098" s="102"/>
    </row>
    <row r="1099" spans="1:14" s="122" customFormat="1" x14ac:dyDescent="0.2">
      <c r="A1099" s="122" t="s">
        <v>5934</v>
      </c>
      <c r="B1099" s="122" t="s">
        <v>4038</v>
      </c>
      <c r="C1099" s="122" t="s">
        <v>4039</v>
      </c>
      <c r="D1099" s="122" t="s">
        <v>4040</v>
      </c>
      <c r="E1099" s="122" t="s">
        <v>4041</v>
      </c>
      <c r="F1099" s="122" t="s">
        <v>4038</v>
      </c>
      <c r="G1099" s="122" t="s">
        <v>4039</v>
      </c>
      <c r="H1099" s="122" t="s">
        <v>4040</v>
      </c>
      <c r="I1099" s="122" t="s">
        <v>4041</v>
      </c>
    </row>
    <row r="1100" spans="1:14" s="113" customFormat="1" x14ac:dyDescent="0.2">
      <c r="A1100" s="107" t="s">
        <v>7092</v>
      </c>
      <c r="B1100" s="107" t="s">
        <v>5935</v>
      </c>
      <c r="C1100" s="107" t="s">
        <v>5936</v>
      </c>
      <c r="D1100" s="107" t="s">
        <v>5937</v>
      </c>
      <c r="E1100" s="107" t="s">
        <v>5938</v>
      </c>
      <c r="F1100" s="107" t="s">
        <v>5935</v>
      </c>
      <c r="G1100" s="107" t="s">
        <v>5936</v>
      </c>
      <c r="H1100" s="107" t="s">
        <v>5937</v>
      </c>
      <c r="I1100" s="107" t="s">
        <v>5938</v>
      </c>
      <c r="J1100" s="126"/>
      <c r="N1100" s="126"/>
    </row>
    <row r="1101" spans="1:14" s="103" customFormat="1" x14ac:dyDescent="0.2">
      <c r="A1101" s="104" t="s">
        <v>2208</v>
      </c>
      <c r="B1101" s="104" t="s">
        <v>1208</v>
      </c>
      <c r="C1101" s="104" t="s">
        <v>1209</v>
      </c>
      <c r="D1101" s="104" t="s">
        <v>1210</v>
      </c>
      <c r="E1101" s="104" t="s">
        <v>1211</v>
      </c>
      <c r="F1101" s="104" t="s">
        <v>1208</v>
      </c>
      <c r="G1101" s="104" t="s">
        <v>1209</v>
      </c>
      <c r="H1101" s="104" t="s">
        <v>1210</v>
      </c>
      <c r="I1101" s="104" t="s">
        <v>1211</v>
      </c>
      <c r="J1101" s="102"/>
      <c r="N1101" s="102"/>
    </row>
    <row r="1102" spans="1:14" s="103" customFormat="1" x14ac:dyDescent="0.2">
      <c r="A1102" s="104" t="s">
        <v>2211</v>
      </c>
      <c r="B1102" s="104" t="s">
        <v>1213</v>
      </c>
      <c r="C1102" s="104" t="s">
        <v>1214</v>
      </c>
      <c r="D1102" s="104" t="s">
        <v>1215</v>
      </c>
      <c r="E1102" s="104" t="s">
        <v>1216</v>
      </c>
      <c r="F1102" s="104" t="s">
        <v>1213</v>
      </c>
      <c r="G1102" s="104" t="s">
        <v>1214</v>
      </c>
      <c r="H1102" s="104" t="s">
        <v>1215</v>
      </c>
      <c r="I1102" s="104" t="s">
        <v>1216</v>
      </c>
      <c r="J1102" s="102"/>
      <c r="N1102" s="102"/>
    </row>
    <row r="1103" spans="1:14" s="103" customFormat="1" x14ac:dyDescent="0.2">
      <c r="A1103" s="104" t="s">
        <v>2212</v>
      </c>
      <c r="B1103" s="104" t="s">
        <v>1203</v>
      </c>
      <c r="C1103" s="104" t="s">
        <v>1204</v>
      </c>
      <c r="D1103" s="104" t="s">
        <v>1205</v>
      </c>
      <c r="E1103" s="104" t="s">
        <v>1206</v>
      </c>
      <c r="F1103" s="104" t="s">
        <v>1203</v>
      </c>
      <c r="G1103" s="104" t="s">
        <v>1204</v>
      </c>
      <c r="H1103" s="104" t="s">
        <v>1205</v>
      </c>
      <c r="I1103" s="104" t="s">
        <v>1206</v>
      </c>
      <c r="J1103" s="102"/>
      <c r="N1103" s="102"/>
    </row>
    <row r="1104" spans="1:14" s="103" customFormat="1" x14ac:dyDescent="0.2">
      <c r="A1104" s="104" t="s">
        <v>2213</v>
      </c>
      <c r="B1104" s="104" t="s">
        <v>1219</v>
      </c>
      <c r="C1104" s="104" t="s">
        <v>1220</v>
      </c>
      <c r="D1104" s="104" t="s">
        <v>1221</v>
      </c>
      <c r="E1104" s="104" t="s">
        <v>1222</v>
      </c>
      <c r="F1104" s="104" t="s">
        <v>1219</v>
      </c>
      <c r="G1104" s="104" t="s">
        <v>1220</v>
      </c>
      <c r="H1104" s="104" t="s">
        <v>1221</v>
      </c>
      <c r="I1104" s="104" t="s">
        <v>1222</v>
      </c>
      <c r="J1104" s="102"/>
      <c r="N1104" s="102"/>
    </row>
    <row r="1105" spans="1:14" s="103" customFormat="1" x14ac:dyDescent="0.2">
      <c r="A1105" s="104" t="s">
        <v>2214</v>
      </c>
      <c r="B1105" s="104" t="s">
        <v>1224</v>
      </c>
      <c r="C1105" s="104" t="s">
        <v>1225</v>
      </c>
      <c r="D1105" s="104" t="s">
        <v>1226</v>
      </c>
      <c r="E1105" s="104" t="s">
        <v>1227</v>
      </c>
      <c r="F1105" s="104" t="s">
        <v>1224</v>
      </c>
      <c r="G1105" s="104" t="s">
        <v>1225</v>
      </c>
      <c r="H1105" s="104" t="s">
        <v>1226</v>
      </c>
      <c r="I1105" s="104" t="s">
        <v>1227</v>
      </c>
      <c r="J1105" s="102"/>
      <c r="N1105" s="102"/>
    </row>
    <row r="1106" spans="1:14" s="103" customFormat="1" x14ac:dyDescent="0.2">
      <c r="A1106" s="104" t="s">
        <v>4483</v>
      </c>
      <c r="B1106" s="104" t="s">
        <v>4043</v>
      </c>
      <c r="C1106" s="104" t="s">
        <v>4044</v>
      </c>
      <c r="D1106" s="104" t="s">
        <v>4045</v>
      </c>
      <c r="E1106" s="104" t="s">
        <v>4046</v>
      </c>
      <c r="F1106" s="104" t="s">
        <v>4043</v>
      </c>
      <c r="G1106" s="104" t="s">
        <v>4044</v>
      </c>
      <c r="H1106" s="104" t="s">
        <v>4045</v>
      </c>
      <c r="I1106" s="104" t="s">
        <v>4046</v>
      </c>
      <c r="J1106" s="102"/>
      <c r="N1106" s="102"/>
    </row>
    <row r="1107" spans="1:14" s="132" customFormat="1" x14ac:dyDescent="0.2">
      <c r="A1107" s="130" t="s">
        <v>5939</v>
      </c>
      <c r="B1107" s="130" t="s">
        <v>5940</v>
      </c>
      <c r="C1107" s="130" t="s">
        <v>5941</v>
      </c>
      <c r="D1107" s="130" t="s">
        <v>5942</v>
      </c>
      <c r="E1107" s="130" t="s">
        <v>5943</v>
      </c>
      <c r="F1107" s="130" t="s">
        <v>5940</v>
      </c>
      <c r="G1107" s="130" t="s">
        <v>5941</v>
      </c>
      <c r="H1107" s="130" t="s">
        <v>5942</v>
      </c>
      <c r="I1107" s="130" t="s">
        <v>5943</v>
      </c>
      <c r="J1107" s="131"/>
      <c r="N1107" s="131"/>
    </row>
    <row r="1108" spans="1:14" s="113" customFormat="1" x14ac:dyDescent="0.2">
      <c r="A1108" s="107" t="s">
        <v>5944</v>
      </c>
      <c r="B1108" s="107" t="s">
        <v>5397</v>
      </c>
      <c r="C1108" s="107" t="s">
        <v>5398</v>
      </c>
      <c r="D1108" s="107" t="s">
        <v>5399</v>
      </c>
      <c r="E1108" s="107" t="s">
        <v>5400</v>
      </c>
      <c r="F1108" s="107" t="s">
        <v>5397</v>
      </c>
      <c r="G1108" s="107" t="s">
        <v>5398</v>
      </c>
      <c r="H1108" s="107" t="s">
        <v>5399</v>
      </c>
      <c r="I1108" s="107" t="s">
        <v>5400</v>
      </c>
      <c r="J1108" s="126"/>
      <c r="N1108" s="126"/>
    </row>
    <row r="1109" spans="1:14" s="122" customFormat="1" x14ac:dyDescent="0.2">
      <c r="A1109" s="124" t="s">
        <v>5945</v>
      </c>
      <c r="B1109" s="124" t="s">
        <v>4048</v>
      </c>
      <c r="C1109" s="124" t="s">
        <v>4049</v>
      </c>
      <c r="D1109" s="124" t="s">
        <v>4050</v>
      </c>
      <c r="E1109" s="124" t="s">
        <v>4051</v>
      </c>
      <c r="F1109" s="124" t="s">
        <v>4048</v>
      </c>
      <c r="G1109" s="124" t="s">
        <v>4049</v>
      </c>
      <c r="H1109" s="124" t="s">
        <v>4050</v>
      </c>
      <c r="I1109" s="124" t="s">
        <v>4051</v>
      </c>
      <c r="J1109" s="125"/>
      <c r="N1109" s="125"/>
    </row>
    <row r="1110" spans="1:14" s="103" customFormat="1" x14ac:dyDescent="0.2">
      <c r="A1110" s="104" t="s">
        <v>2215</v>
      </c>
      <c r="B1110" s="104" t="s">
        <v>1229</v>
      </c>
      <c r="C1110" s="104" t="s">
        <v>1230</v>
      </c>
      <c r="D1110" s="104" t="s">
        <v>1231</v>
      </c>
      <c r="E1110" s="104" t="s">
        <v>1232</v>
      </c>
      <c r="F1110" s="103" t="s">
        <v>5083</v>
      </c>
      <c r="G1110" s="102" t="s">
        <v>1230</v>
      </c>
      <c r="H1110" s="102" t="s">
        <v>1231</v>
      </c>
      <c r="I1110" s="102" t="s">
        <v>1232</v>
      </c>
      <c r="J1110" s="102"/>
      <c r="N1110" s="102"/>
    </row>
    <row r="1111" spans="1:14" s="103" customFormat="1" x14ac:dyDescent="0.2">
      <c r="A1111" s="104" t="s">
        <v>4484</v>
      </c>
      <c r="B1111" s="104" t="s">
        <v>1229</v>
      </c>
      <c r="C1111" s="104" t="s">
        <v>1230</v>
      </c>
      <c r="D1111" s="104" t="s">
        <v>1231</v>
      </c>
      <c r="E1111" s="104" t="s">
        <v>1232</v>
      </c>
      <c r="F1111" s="104" t="s">
        <v>3566</v>
      </c>
      <c r="G1111" s="104" t="s">
        <v>3567</v>
      </c>
      <c r="H1111" s="104" t="s">
        <v>3566</v>
      </c>
      <c r="I1111" s="104" t="s">
        <v>5107</v>
      </c>
      <c r="J1111" s="102"/>
      <c r="N1111" s="102"/>
    </row>
    <row r="1112" spans="1:14" s="103" customFormat="1" x14ac:dyDescent="0.2">
      <c r="A1112" s="104" t="s">
        <v>2216</v>
      </c>
      <c r="B1112" s="104" t="s">
        <v>2217</v>
      </c>
      <c r="C1112" s="104" t="s">
        <v>2218</v>
      </c>
      <c r="D1112" s="104" t="s">
        <v>2217</v>
      </c>
      <c r="E1112" s="104" t="s">
        <v>2219</v>
      </c>
      <c r="F1112" s="104" t="s">
        <v>2217</v>
      </c>
      <c r="G1112" s="104" t="s">
        <v>2218</v>
      </c>
      <c r="H1112" s="104" t="s">
        <v>2217</v>
      </c>
      <c r="I1112" s="104" t="s">
        <v>2219</v>
      </c>
      <c r="J1112" s="102"/>
      <c r="N1112" s="102"/>
    </row>
    <row r="1113" spans="1:14" s="103" customFormat="1" x14ac:dyDescent="0.2">
      <c r="A1113" s="104" t="s">
        <v>2220</v>
      </c>
      <c r="B1113" s="104" t="s">
        <v>2221</v>
      </c>
      <c r="C1113" s="104" t="s">
        <v>2221</v>
      </c>
      <c r="D1113" s="104" t="s">
        <v>2222</v>
      </c>
      <c r="E1113" s="104" t="s">
        <v>2223</v>
      </c>
      <c r="F1113" s="104" t="s">
        <v>2221</v>
      </c>
      <c r="G1113" s="104" t="s">
        <v>2221</v>
      </c>
      <c r="H1113" s="104" t="s">
        <v>2222</v>
      </c>
      <c r="I1113" s="104" t="s">
        <v>2223</v>
      </c>
      <c r="J1113" s="102"/>
      <c r="N1113" s="102"/>
    </row>
    <row r="1114" spans="1:14" s="103" customFormat="1" x14ac:dyDescent="0.2">
      <c r="A1114" s="104" t="s">
        <v>2224</v>
      </c>
      <c r="B1114" s="104" t="s">
        <v>2225</v>
      </c>
      <c r="C1114" s="104" t="s">
        <v>2226</v>
      </c>
      <c r="D1114" s="104" t="s">
        <v>2227</v>
      </c>
      <c r="E1114" s="104" t="s">
        <v>2228</v>
      </c>
      <c r="F1114" s="104" t="s">
        <v>5946</v>
      </c>
      <c r="G1114" s="104" t="s">
        <v>2226</v>
      </c>
      <c r="H1114" s="104" t="s">
        <v>2227</v>
      </c>
      <c r="I1114" s="104" t="s">
        <v>2228</v>
      </c>
      <c r="J1114" s="102"/>
      <c r="N1114" s="102"/>
    </row>
    <row r="1115" spans="1:14" s="103" customFormat="1" x14ac:dyDescent="0.2">
      <c r="A1115" s="104" t="s">
        <v>2229</v>
      </c>
      <c r="B1115" s="104" t="s">
        <v>2230</v>
      </c>
      <c r="C1115" s="104" t="s">
        <v>2230</v>
      </c>
      <c r="D1115" s="104" t="s">
        <v>2231</v>
      </c>
      <c r="E1115" s="104" t="s">
        <v>2230</v>
      </c>
      <c r="F1115" s="104" t="s">
        <v>2230</v>
      </c>
      <c r="G1115" s="104" t="s">
        <v>2230</v>
      </c>
      <c r="H1115" s="104" t="s">
        <v>2231</v>
      </c>
      <c r="I1115" s="104" t="s">
        <v>2230</v>
      </c>
      <c r="J1115" s="102"/>
      <c r="N1115" s="102"/>
    </row>
    <row r="1116" spans="1:14" s="103" customFormat="1" x14ac:dyDescent="0.2">
      <c r="A1116" s="104" t="s">
        <v>2232</v>
      </c>
      <c r="B1116" s="104" t="s">
        <v>2233</v>
      </c>
      <c r="C1116" s="104" t="s">
        <v>2234</v>
      </c>
      <c r="D1116" s="104" t="s">
        <v>2235</v>
      </c>
      <c r="E1116" s="104" t="s">
        <v>2236</v>
      </c>
      <c r="F1116" s="104" t="s">
        <v>2233</v>
      </c>
      <c r="G1116" s="104" t="s">
        <v>2234</v>
      </c>
      <c r="H1116" s="104" t="s">
        <v>2235</v>
      </c>
      <c r="I1116" s="104" t="s">
        <v>2236</v>
      </c>
      <c r="J1116" s="102"/>
      <c r="N1116" s="102"/>
    </row>
    <row r="1117" spans="1:14" s="103" customFormat="1" x14ac:dyDescent="0.2">
      <c r="A1117" s="104" t="s">
        <v>2237</v>
      </c>
      <c r="B1117" s="104" t="s">
        <v>2238</v>
      </c>
      <c r="C1117" s="104" t="s">
        <v>2239</v>
      </c>
      <c r="D1117" s="104" t="s">
        <v>2240</v>
      </c>
      <c r="E1117" s="104" t="s">
        <v>2241</v>
      </c>
      <c r="F1117" s="104" t="s">
        <v>2238</v>
      </c>
      <c r="G1117" s="104" t="s">
        <v>2239</v>
      </c>
      <c r="H1117" s="104" t="s">
        <v>2240</v>
      </c>
      <c r="I1117" s="104" t="s">
        <v>2241</v>
      </c>
      <c r="J1117" s="102"/>
      <c r="N1117" s="102"/>
    </row>
    <row r="1118" spans="1:14" s="103" customFormat="1" x14ac:dyDescent="0.2">
      <c r="A1118" s="104" t="s">
        <v>2242</v>
      </c>
      <c r="B1118" s="104" t="s">
        <v>4485</v>
      </c>
      <c r="C1118" s="104" t="s">
        <v>4486</v>
      </c>
      <c r="D1118" s="104" t="s">
        <v>4487</v>
      </c>
      <c r="E1118" s="104" t="s">
        <v>4488</v>
      </c>
      <c r="F1118" s="104" t="s">
        <v>4485</v>
      </c>
      <c r="G1118" s="104" t="s">
        <v>4486</v>
      </c>
      <c r="H1118" s="104" t="s">
        <v>4487</v>
      </c>
      <c r="I1118" s="104" t="s">
        <v>4488</v>
      </c>
      <c r="J1118" s="102"/>
      <c r="N1118" s="102"/>
    </row>
    <row r="1119" spans="1:14" s="103" customFormat="1" x14ac:dyDescent="0.2">
      <c r="A1119" s="104" t="s">
        <v>2243</v>
      </c>
      <c r="B1119" s="104" t="s">
        <v>1234</v>
      </c>
      <c r="C1119" s="104" t="s">
        <v>1235</v>
      </c>
      <c r="D1119" s="104" t="s">
        <v>1236</v>
      </c>
      <c r="E1119" s="104" t="s">
        <v>1237</v>
      </c>
      <c r="F1119" s="104" t="s">
        <v>1234</v>
      </c>
      <c r="G1119" s="104" t="s">
        <v>1235</v>
      </c>
      <c r="H1119" s="104" t="s">
        <v>1236</v>
      </c>
      <c r="I1119" s="104" t="s">
        <v>1237</v>
      </c>
      <c r="J1119" s="102"/>
      <c r="N1119" s="102"/>
    </row>
    <row r="1120" spans="1:14" s="103" customFormat="1" x14ac:dyDescent="0.2">
      <c r="A1120" s="104" t="s">
        <v>4489</v>
      </c>
      <c r="B1120" s="104" t="s">
        <v>1234</v>
      </c>
      <c r="C1120" s="104" t="s">
        <v>1235</v>
      </c>
      <c r="D1120" s="104" t="s">
        <v>1236</v>
      </c>
      <c r="E1120" s="104" t="s">
        <v>1237</v>
      </c>
      <c r="F1120" s="104" t="s">
        <v>1234</v>
      </c>
      <c r="G1120" s="104" t="s">
        <v>1235</v>
      </c>
      <c r="H1120" s="104" t="s">
        <v>1236</v>
      </c>
      <c r="I1120" s="104" t="s">
        <v>1237</v>
      </c>
      <c r="J1120" s="102"/>
      <c r="N1120" s="102"/>
    </row>
    <row r="1121" spans="1:14" s="103" customFormat="1" x14ac:dyDescent="0.2">
      <c r="A1121" s="104" t="s">
        <v>2244</v>
      </c>
      <c r="B1121" s="104" t="s">
        <v>1239</v>
      </c>
      <c r="C1121" s="104" t="s">
        <v>1240</v>
      </c>
      <c r="D1121" s="104" t="s">
        <v>1241</v>
      </c>
      <c r="E1121" s="104" t="s">
        <v>1242</v>
      </c>
      <c r="F1121" s="104" t="s">
        <v>1239</v>
      </c>
      <c r="G1121" s="104" t="s">
        <v>1240</v>
      </c>
      <c r="H1121" s="104" t="s">
        <v>1241</v>
      </c>
      <c r="I1121" s="104" t="s">
        <v>1242</v>
      </c>
      <c r="J1121" s="102"/>
      <c r="N1121" s="102"/>
    </row>
    <row r="1122" spans="1:14" s="103" customFormat="1" x14ac:dyDescent="0.2">
      <c r="A1122" s="104" t="s">
        <v>4490</v>
      </c>
      <c r="B1122" s="104" t="s">
        <v>1239</v>
      </c>
      <c r="C1122" s="104" t="s">
        <v>1240</v>
      </c>
      <c r="D1122" s="104" t="s">
        <v>1241</v>
      </c>
      <c r="E1122" s="104" t="s">
        <v>1242</v>
      </c>
      <c r="F1122" s="104" t="s">
        <v>1239</v>
      </c>
      <c r="G1122" s="104" t="s">
        <v>1240</v>
      </c>
      <c r="H1122" s="104" t="s">
        <v>1241</v>
      </c>
      <c r="I1122" s="104" t="s">
        <v>1242</v>
      </c>
      <c r="J1122" s="102"/>
      <c r="N1122" s="102"/>
    </row>
    <row r="1123" spans="1:14" s="103" customFormat="1" x14ac:dyDescent="0.2">
      <c r="A1123" s="104" t="s">
        <v>2245</v>
      </c>
      <c r="B1123" s="104" t="s">
        <v>1244</v>
      </c>
      <c r="C1123" s="104" t="s">
        <v>1245</v>
      </c>
      <c r="D1123" s="104" t="s">
        <v>1246</v>
      </c>
      <c r="E1123" s="104" t="s">
        <v>1247</v>
      </c>
      <c r="F1123" s="104" t="s">
        <v>1244</v>
      </c>
      <c r="G1123" s="104" t="s">
        <v>1245</v>
      </c>
      <c r="H1123" s="104" t="s">
        <v>1246</v>
      </c>
      <c r="I1123" s="104" t="s">
        <v>1247</v>
      </c>
      <c r="J1123" s="102"/>
      <c r="N1123" s="102"/>
    </row>
    <row r="1124" spans="1:14" s="103" customFormat="1" x14ac:dyDescent="0.2">
      <c r="A1124" s="104" t="s">
        <v>2246</v>
      </c>
      <c r="B1124" s="104" t="s">
        <v>1249</v>
      </c>
      <c r="C1124" s="104" t="s">
        <v>1250</v>
      </c>
      <c r="D1124" s="104" t="s">
        <v>1251</v>
      </c>
      <c r="E1124" s="104" t="s">
        <v>1252</v>
      </c>
      <c r="F1124" s="104" t="s">
        <v>1249</v>
      </c>
      <c r="G1124" s="104" t="s">
        <v>1250</v>
      </c>
      <c r="H1124" s="104" t="s">
        <v>1251</v>
      </c>
      <c r="I1124" s="104" t="s">
        <v>1252</v>
      </c>
      <c r="J1124" s="102"/>
      <c r="N1124" s="102"/>
    </row>
    <row r="1125" spans="1:14" s="103" customFormat="1" x14ac:dyDescent="0.2">
      <c r="A1125" s="104" t="s">
        <v>2247</v>
      </c>
      <c r="B1125" s="104" t="s">
        <v>1254</v>
      </c>
      <c r="C1125" s="104" t="s">
        <v>1255</v>
      </c>
      <c r="D1125" s="104" t="s">
        <v>1256</v>
      </c>
      <c r="E1125" s="104" t="s">
        <v>3645</v>
      </c>
      <c r="F1125" s="104" t="s">
        <v>1254</v>
      </c>
      <c r="G1125" s="104" t="s">
        <v>1255</v>
      </c>
      <c r="H1125" s="104" t="s">
        <v>1256</v>
      </c>
      <c r="I1125" s="104" t="s">
        <v>3645</v>
      </c>
      <c r="J1125" s="102"/>
      <c r="N1125" s="102"/>
    </row>
    <row r="1126" spans="1:14" s="103" customFormat="1" x14ac:dyDescent="0.2">
      <c r="A1126" s="104" t="s">
        <v>3624</v>
      </c>
      <c r="B1126" s="104" t="s">
        <v>1258</v>
      </c>
      <c r="C1126" s="104" t="s">
        <v>1259</v>
      </c>
      <c r="D1126" s="104" t="s">
        <v>1260</v>
      </c>
      <c r="E1126" s="104" t="s">
        <v>1261</v>
      </c>
      <c r="F1126" s="104" t="s">
        <v>1258</v>
      </c>
      <c r="G1126" s="104" t="s">
        <v>1259</v>
      </c>
      <c r="H1126" s="104" t="s">
        <v>3568</v>
      </c>
      <c r="I1126" s="104" t="s">
        <v>1261</v>
      </c>
      <c r="J1126" s="102"/>
      <c r="N1126" s="102"/>
    </row>
    <row r="1127" spans="1:14" s="103" customFormat="1" x14ac:dyDescent="0.2">
      <c r="A1127" s="104" t="s">
        <v>2248</v>
      </c>
      <c r="B1127" s="104" t="s">
        <v>1263</v>
      </c>
      <c r="C1127" s="104" t="s">
        <v>1264</v>
      </c>
      <c r="D1127" s="104" t="s">
        <v>1265</v>
      </c>
      <c r="E1127" s="104" t="s">
        <v>1266</v>
      </c>
      <c r="F1127" s="104" t="s">
        <v>3569</v>
      </c>
      <c r="G1127" s="104" t="s">
        <v>3570</v>
      </c>
      <c r="H1127" s="104" t="s">
        <v>3571</v>
      </c>
      <c r="I1127" s="104" t="s">
        <v>5947</v>
      </c>
      <c r="J1127" s="102"/>
      <c r="N1127" s="102"/>
    </row>
    <row r="1128" spans="1:14" s="103" customFormat="1" x14ac:dyDescent="0.2">
      <c r="A1128" s="104" t="s">
        <v>2249</v>
      </c>
      <c r="B1128" s="102" t="s">
        <v>1268</v>
      </c>
      <c r="C1128" s="104" t="s">
        <v>1269</v>
      </c>
      <c r="D1128" s="104" t="s">
        <v>1270</v>
      </c>
      <c r="E1128" s="104" t="s">
        <v>1271</v>
      </c>
      <c r="F1128" s="104" t="s">
        <v>1268</v>
      </c>
      <c r="G1128" s="104" t="s">
        <v>3572</v>
      </c>
      <c r="H1128" s="104" t="s">
        <v>3573</v>
      </c>
      <c r="I1128" s="104" t="s">
        <v>1271</v>
      </c>
      <c r="J1128" s="102"/>
      <c r="N1128" s="102"/>
    </row>
    <row r="1129" spans="1:14" s="103" customFormat="1" x14ac:dyDescent="0.2">
      <c r="A1129" s="104" t="s">
        <v>4491</v>
      </c>
      <c r="B1129" s="102" t="s">
        <v>1268</v>
      </c>
      <c r="C1129" s="104" t="s">
        <v>1269</v>
      </c>
      <c r="D1129" s="104" t="s">
        <v>1270</v>
      </c>
      <c r="E1129" s="104" t="s">
        <v>1271</v>
      </c>
      <c r="F1129" s="104" t="s">
        <v>1268</v>
      </c>
      <c r="G1129" s="104" t="s">
        <v>3572</v>
      </c>
      <c r="H1129" s="104" t="s">
        <v>3573</v>
      </c>
      <c r="I1129" s="104" t="s">
        <v>1271</v>
      </c>
      <c r="J1129" s="102"/>
      <c r="N1129" s="102"/>
    </row>
    <row r="1130" spans="1:14" s="103" customFormat="1" x14ac:dyDescent="0.2">
      <c r="A1130" s="104" t="s">
        <v>2250</v>
      </c>
      <c r="B1130" s="104" t="s">
        <v>1273</v>
      </c>
      <c r="C1130" s="104" t="s">
        <v>1274</v>
      </c>
      <c r="D1130" s="104" t="s">
        <v>1275</v>
      </c>
      <c r="E1130" s="104" t="s">
        <v>1276</v>
      </c>
      <c r="F1130" s="104" t="s">
        <v>1273</v>
      </c>
      <c r="G1130" s="104" t="s">
        <v>1274</v>
      </c>
      <c r="H1130" s="104" t="s">
        <v>1275</v>
      </c>
      <c r="I1130" s="104" t="s">
        <v>1276</v>
      </c>
      <c r="J1130" s="102"/>
      <c r="N1130" s="102"/>
    </row>
    <row r="1131" spans="1:14" s="103" customFormat="1" x14ac:dyDescent="0.2">
      <c r="A1131" s="104" t="s">
        <v>4492</v>
      </c>
      <c r="B1131" s="104" t="s">
        <v>1273</v>
      </c>
      <c r="C1131" s="104" t="s">
        <v>1274</v>
      </c>
      <c r="D1131" s="104" t="s">
        <v>1275</v>
      </c>
      <c r="E1131" s="104" t="s">
        <v>1276</v>
      </c>
      <c r="F1131" s="104" t="s">
        <v>1273</v>
      </c>
      <c r="G1131" s="104" t="s">
        <v>1274</v>
      </c>
      <c r="H1131" s="104" t="s">
        <v>1275</v>
      </c>
      <c r="I1131" s="104" t="s">
        <v>1276</v>
      </c>
      <c r="J1131" s="102"/>
      <c r="N1131" s="102"/>
    </row>
    <row r="1132" spans="1:14" s="103" customFormat="1" x14ac:dyDescent="0.2">
      <c r="A1132" s="104" t="s">
        <v>2251</v>
      </c>
      <c r="B1132" s="104" t="s">
        <v>1278</v>
      </c>
      <c r="C1132" s="104" t="s">
        <v>1279</v>
      </c>
      <c r="D1132" s="104" t="s">
        <v>1280</v>
      </c>
      <c r="E1132" s="104" t="s">
        <v>1281</v>
      </c>
      <c r="F1132" s="104" t="s">
        <v>1278</v>
      </c>
      <c r="G1132" s="104" t="s">
        <v>1279</v>
      </c>
      <c r="H1132" s="104" t="s">
        <v>1280</v>
      </c>
      <c r="I1132" s="104" t="s">
        <v>1281</v>
      </c>
      <c r="J1132" s="102"/>
      <c r="N1132" s="102"/>
    </row>
    <row r="1133" spans="1:14" s="103" customFormat="1" x14ac:dyDescent="0.2">
      <c r="A1133" s="104" t="s">
        <v>2252</v>
      </c>
      <c r="B1133" s="104" t="s">
        <v>4065</v>
      </c>
      <c r="C1133" s="104" t="s">
        <v>1283</v>
      </c>
      <c r="D1133" s="104" t="s">
        <v>1284</v>
      </c>
      <c r="E1133" s="104" t="s">
        <v>1285</v>
      </c>
      <c r="F1133" s="104" t="s">
        <v>3574</v>
      </c>
      <c r="G1133" s="104" t="s">
        <v>3575</v>
      </c>
      <c r="H1133" s="104" t="s">
        <v>1284</v>
      </c>
      <c r="I1133" s="104" t="s">
        <v>1285</v>
      </c>
      <c r="J1133" s="102"/>
      <c r="N1133" s="102"/>
    </row>
    <row r="1134" spans="1:14" s="103" customFormat="1" x14ac:dyDescent="0.2">
      <c r="A1134" s="104" t="s">
        <v>2253</v>
      </c>
      <c r="B1134" s="104" t="s">
        <v>1287</v>
      </c>
      <c r="C1134" s="104" t="s">
        <v>1288</v>
      </c>
      <c r="D1134" s="104" t="s">
        <v>1289</v>
      </c>
      <c r="E1134" s="104" t="s">
        <v>1290</v>
      </c>
      <c r="F1134" s="104" t="s">
        <v>1287</v>
      </c>
      <c r="G1134" s="104" t="s">
        <v>1288</v>
      </c>
      <c r="H1134" s="104" t="s">
        <v>1289</v>
      </c>
      <c r="I1134" s="104" t="s">
        <v>1290</v>
      </c>
      <c r="J1134" s="102"/>
      <c r="L1134" s="102"/>
      <c r="M1134" s="102"/>
      <c r="N1134" s="102"/>
    </row>
    <row r="1135" spans="1:14" s="103" customFormat="1" x14ac:dyDescent="0.2">
      <c r="A1135" s="104" t="s">
        <v>2254</v>
      </c>
      <c r="B1135" s="104" t="s">
        <v>1292</v>
      </c>
      <c r="C1135" s="104" t="s">
        <v>1293</v>
      </c>
      <c r="D1135" s="104" t="s">
        <v>1294</v>
      </c>
      <c r="E1135" s="104" t="s">
        <v>1295</v>
      </c>
      <c r="F1135" s="104" t="s">
        <v>1292</v>
      </c>
      <c r="G1135" s="104" t="s">
        <v>1293</v>
      </c>
      <c r="H1135" s="104" t="s">
        <v>3576</v>
      </c>
      <c r="I1135" s="104" t="s">
        <v>1295</v>
      </c>
      <c r="J1135" s="102"/>
      <c r="L1135" s="102"/>
      <c r="M1135" s="102"/>
      <c r="N1135" s="102"/>
    </row>
    <row r="1136" spans="1:14" s="103" customFormat="1" x14ac:dyDescent="0.2">
      <c r="A1136" s="104" t="s">
        <v>2255</v>
      </c>
      <c r="B1136" s="104" t="s">
        <v>1297</v>
      </c>
      <c r="C1136" s="104" t="s">
        <v>1298</v>
      </c>
      <c r="D1136" s="104" t="s">
        <v>1299</v>
      </c>
      <c r="E1136" s="104" t="s">
        <v>1300</v>
      </c>
      <c r="F1136" s="104" t="s">
        <v>1297</v>
      </c>
      <c r="G1136" s="104" t="s">
        <v>1298</v>
      </c>
      <c r="H1136" s="104" t="s">
        <v>1299</v>
      </c>
      <c r="I1136" s="104" t="s">
        <v>1300</v>
      </c>
      <c r="J1136" s="102"/>
      <c r="N1136" s="102"/>
    </row>
    <row r="1137" spans="1:14" s="103" customFormat="1" x14ac:dyDescent="0.2">
      <c r="A1137" s="104" t="s">
        <v>4493</v>
      </c>
      <c r="B1137" s="104" t="s">
        <v>1297</v>
      </c>
      <c r="C1137" s="104" t="s">
        <v>1298</v>
      </c>
      <c r="D1137" s="104" t="s">
        <v>1299</v>
      </c>
      <c r="E1137" s="104" t="s">
        <v>1300</v>
      </c>
      <c r="F1137" s="104" t="s">
        <v>1297</v>
      </c>
      <c r="G1137" s="104" t="s">
        <v>1298</v>
      </c>
      <c r="H1137" s="104" t="s">
        <v>1299</v>
      </c>
      <c r="I1137" s="104" t="s">
        <v>1300</v>
      </c>
      <c r="J1137" s="102"/>
      <c r="N1137" s="102"/>
    </row>
    <row r="1138" spans="1:14" s="103" customFormat="1" x14ac:dyDescent="0.2">
      <c r="A1138" s="104" t="s">
        <v>2256</v>
      </c>
      <c r="B1138" s="104" t="s">
        <v>1302</v>
      </c>
      <c r="C1138" s="104" t="s">
        <v>1303</v>
      </c>
      <c r="D1138" s="104" t="s">
        <v>1304</v>
      </c>
      <c r="E1138" s="104" t="s">
        <v>1305</v>
      </c>
      <c r="F1138" s="104" t="s">
        <v>1302</v>
      </c>
      <c r="G1138" s="104" t="s">
        <v>1303</v>
      </c>
      <c r="H1138" s="104" t="s">
        <v>1304</v>
      </c>
      <c r="I1138" s="104" t="s">
        <v>1305</v>
      </c>
      <c r="J1138" s="102"/>
      <c r="N1138" s="102"/>
    </row>
    <row r="1139" spans="1:14" s="103" customFormat="1" x14ac:dyDescent="0.2">
      <c r="A1139" s="104" t="s">
        <v>2257</v>
      </c>
      <c r="B1139" s="104" t="s">
        <v>1306</v>
      </c>
      <c r="C1139" s="104" t="s">
        <v>1307</v>
      </c>
      <c r="D1139" s="104" t="s">
        <v>1308</v>
      </c>
      <c r="E1139" s="104" t="s">
        <v>1309</v>
      </c>
      <c r="F1139" s="104" t="s">
        <v>1306</v>
      </c>
      <c r="G1139" s="104" t="s">
        <v>1307</v>
      </c>
      <c r="H1139" s="104" t="s">
        <v>1308</v>
      </c>
      <c r="I1139" s="104" t="s">
        <v>1309</v>
      </c>
      <c r="J1139" s="102"/>
      <c r="N1139" s="102"/>
    </row>
    <row r="1140" spans="1:14" s="103" customFormat="1" x14ac:dyDescent="0.2">
      <c r="A1140" s="104" t="s">
        <v>2258</v>
      </c>
      <c r="B1140" s="104" t="s">
        <v>1311</v>
      </c>
      <c r="C1140" s="104" t="s">
        <v>1312</v>
      </c>
      <c r="D1140" s="104" t="s">
        <v>1313</v>
      </c>
      <c r="E1140" s="104" t="s">
        <v>1314</v>
      </c>
      <c r="F1140" s="104" t="s">
        <v>1311</v>
      </c>
      <c r="G1140" s="104" t="s">
        <v>1312</v>
      </c>
      <c r="H1140" s="104" t="s">
        <v>3577</v>
      </c>
      <c r="I1140" s="104" t="s">
        <v>1314</v>
      </c>
      <c r="J1140" s="102"/>
      <c r="N1140" s="102"/>
    </row>
    <row r="1141" spans="1:14" s="103" customFormat="1" x14ac:dyDescent="0.2">
      <c r="A1141" s="104" t="s">
        <v>2259</v>
      </c>
      <c r="B1141" s="104" t="s">
        <v>1316</v>
      </c>
      <c r="C1141" s="104" t="s">
        <v>1317</v>
      </c>
      <c r="D1141" s="104" t="s">
        <v>1318</v>
      </c>
      <c r="E1141" s="104" t="s">
        <v>1319</v>
      </c>
      <c r="F1141" s="104" t="s">
        <v>1316</v>
      </c>
      <c r="G1141" s="104" t="s">
        <v>1317</v>
      </c>
      <c r="H1141" s="104" t="s">
        <v>1318</v>
      </c>
      <c r="I1141" s="104" t="s">
        <v>1319</v>
      </c>
      <c r="J1141" s="102"/>
      <c r="N1141" s="102"/>
    </row>
    <row r="1142" spans="1:14" s="103" customFormat="1" x14ac:dyDescent="0.2">
      <c r="A1142" s="104" t="s">
        <v>2260</v>
      </c>
      <c r="B1142" s="104" t="s">
        <v>1321</v>
      </c>
      <c r="C1142" s="104" t="s">
        <v>1322</v>
      </c>
      <c r="D1142" s="104" t="s">
        <v>1323</v>
      </c>
      <c r="E1142" s="104" t="s">
        <v>1324</v>
      </c>
      <c r="F1142" s="104" t="s">
        <v>1321</v>
      </c>
      <c r="G1142" s="104" t="s">
        <v>1322</v>
      </c>
      <c r="H1142" s="104" t="s">
        <v>1323</v>
      </c>
      <c r="I1142" s="104" t="s">
        <v>1324</v>
      </c>
      <c r="J1142" s="102"/>
      <c r="N1142" s="102"/>
    </row>
    <row r="1143" spans="1:14" s="103" customFormat="1" x14ac:dyDescent="0.2">
      <c r="A1143" s="104" t="s">
        <v>4494</v>
      </c>
      <c r="B1143" s="104" t="s">
        <v>1321</v>
      </c>
      <c r="C1143" s="104" t="s">
        <v>1322</v>
      </c>
      <c r="D1143" s="104" t="s">
        <v>1323</v>
      </c>
      <c r="E1143" s="104" t="s">
        <v>1324</v>
      </c>
      <c r="F1143" s="104" t="s">
        <v>1321</v>
      </c>
      <c r="G1143" s="104" t="s">
        <v>1322</v>
      </c>
      <c r="H1143" s="104" t="s">
        <v>1323</v>
      </c>
      <c r="I1143" s="104" t="s">
        <v>1324</v>
      </c>
      <c r="J1143" s="102"/>
      <c r="N1143" s="102"/>
    </row>
    <row r="1144" spans="1:14" s="103" customFormat="1" x14ac:dyDescent="0.2">
      <c r="A1144" s="104" t="s">
        <v>2261</v>
      </c>
      <c r="B1144" s="104" t="s">
        <v>1326</v>
      </c>
      <c r="C1144" s="104" t="s">
        <v>1327</v>
      </c>
      <c r="D1144" s="104" t="s">
        <v>1328</v>
      </c>
      <c r="E1144" s="104" t="s">
        <v>1329</v>
      </c>
      <c r="F1144" s="104" t="s">
        <v>1326</v>
      </c>
      <c r="G1144" s="104" t="s">
        <v>1327</v>
      </c>
      <c r="H1144" s="104" t="s">
        <v>1328</v>
      </c>
      <c r="I1144" s="104" t="s">
        <v>1329</v>
      </c>
      <c r="J1144" s="102"/>
      <c r="N1144" s="102"/>
    </row>
    <row r="1145" spans="1:14" s="103" customFormat="1" x14ac:dyDescent="0.2">
      <c r="A1145" s="104" t="s">
        <v>2262</v>
      </c>
      <c r="B1145" s="104" t="s">
        <v>1331</v>
      </c>
      <c r="C1145" s="104" t="s">
        <v>1332</v>
      </c>
      <c r="D1145" s="104" t="s">
        <v>1333</v>
      </c>
      <c r="E1145" s="104" t="s">
        <v>1334</v>
      </c>
      <c r="F1145" s="104" t="s">
        <v>1331</v>
      </c>
      <c r="G1145" s="104" t="s">
        <v>1332</v>
      </c>
      <c r="H1145" s="104" t="s">
        <v>1333</v>
      </c>
      <c r="I1145" s="104" t="s">
        <v>1334</v>
      </c>
      <c r="J1145" s="102"/>
      <c r="N1145" s="102"/>
    </row>
    <row r="1146" spans="1:14" s="113" customFormat="1" x14ac:dyDescent="0.2">
      <c r="A1146" s="107" t="s">
        <v>5948</v>
      </c>
      <c r="B1146" s="107" t="s">
        <v>5949</v>
      </c>
      <c r="C1146" s="107" t="s">
        <v>5950</v>
      </c>
      <c r="D1146" s="107" t="s">
        <v>5951</v>
      </c>
      <c r="E1146" s="107" t="s">
        <v>5952</v>
      </c>
      <c r="F1146" s="107" t="s">
        <v>5949</v>
      </c>
      <c r="G1146" s="107" t="s">
        <v>5950</v>
      </c>
      <c r="H1146" s="107" t="s">
        <v>5951</v>
      </c>
      <c r="I1146" s="107" t="s">
        <v>5952</v>
      </c>
      <c r="J1146" s="126"/>
      <c r="N1146" s="126"/>
    </row>
    <row r="1147" spans="1:14" s="122" customFormat="1" x14ac:dyDescent="0.2">
      <c r="A1147" s="122" t="s">
        <v>5953</v>
      </c>
      <c r="B1147" s="122" t="s">
        <v>1335</v>
      </c>
      <c r="C1147" s="122" t="s">
        <v>1336</v>
      </c>
      <c r="D1147" s="122" t="s">
        <v>1337</v>
      </c>
      <c r="E1147" s="122" t="s">
        <v>1338</v>
      </c>
      <c r="F1147" s="122" t="s">
        <v>1335</v>
      </c>
      <c r="G1147" s="122" t="s">
        <v>1336</v>
      </c>
      <c r="H1147" s="122" t="s">
        <v>1337</v>
      </c>
      <c r="I1147" s="122" t="s">
        <v>1338</v>
      </c>
    </row>
    <row r="1148" spans="1:14" s="122" customFormat="1" x14ac:dyDescent="0.2">
      <c r="A1148" s="122" t="s">
        <v>5954</v>
      </c>
      <c r="B1148" s="122" t="s">
        <v>1339</v>
      </c>
      <c r="C1148" s="122" t="s">
        <v>1340</v>
      </c>
      <c r="D1148" s="122" t="s">
        <v>1341</v>
      </c>
      <c r="E1148" s="122" t="s">
        <v>1342</v>
      </c>
      <c r="F1148" s="122" t="s">
        <v>1339</v>
      </c>
      <c r="G1148" s="122" t="s">
        <v>1340</v>
      </c>
      <c r="H1148" s="122" t="s">
        <v>1341</v>
      </c>
      <c r="I1148" s="122" t="s">
        <v>1342</v>
      </c>
    </row>
    <row r="1149" spans="1:14" s="103" customFormat="1" x14ac:dyDescent="0.2">
      <c r="A1149" s="104" t="s">
        <v>2263</v>
      </c>
      <c r="B1149" s="104" t="s">
        <v>1344</v>
      </c>
      <c r="C1149" s="104" t="s">
        <v>1345</v>
      </c>
      <c r="D1149" s="104" t="s">
        <v>1346</v>
      </c>
      <c r="E1149" s="104" t="s">
        <v>1347</v>
      </c>
      <c r="F1149" s="104" t="s">
        <v>1344</v>
      </c>
      <c r="G1149" s="104" t="s">
        <v>1345</v>
      </c>
      <c r="H1149" s="104" t="s">
        <v>3578</v>
      </c>
      <c r="I1149" s="104" t="s">
        <v>1347</v>
      </c>
      <c r="J1149" s="102"/>
      <c r="N1149" s="102"/>
    </row>
    <row r="1150" spans="1:14" s="103" customFormat="1" x14ac:dyDescent="0.2">
      <c r="A1150" s="104" t="s">
        <v>4495</v>
      </c>
      <c r="B1150" s="104" t="s">
        <v>1344</v>
      </c>
      <c r="C1150" s="104" t="s">
        <v>1345</v>
      </c>
      <c r="D1150" s="104" t="s">
        <v>1346</v>
      </c>
      <c r="E1150" s="104" t="s">
        <v>1347</v>
      </c>
      <c r="F1150" s="104" t="s">
        <v>1344</v>
      </c>
      <c r="G1150" s="104" t="s">
        <v>1345</v>
      </c>
      <c r="H1150" s="104" t="s">
        <v>3578</v>
      </c>
      <c r="I1150" s="104" t="s">
        <v>1347</v>
      </c>
      <c r="J1150" s="102"/>
      <c r="N1150" s="102"/>
    </row>
    <row r="1151" spans="1:14" s="103" customFormat="1" x14ac:dyDescent="0.2">
      <c r="A1151" s="104" t="s">
        <v>2264</v>
      </c>
      <c r="B1151" s="104" t="s">
        <v>1349</v>
      </c>
      <c r="C1151" s="104" t="s">
        <v>1350</v>
      </c>
      <c r="D1151" s="104" t="s">
        <v>1351</v>
      </c>
      <c r="E1151" s="104" t="s">
        <v>1352</v>
      </c>
      <c r="F1151" s="104" t="s">
        <v>1349</v>
      </c>
      <c r="G1151" s="104" t="s">
        <v>1350</v>
      </c>
      <c r="H1151" s="104" t="s">
        <v>1351</v>
      </c>
      <c r="I1151" s="104" t="s">
        <v>1352</v>
      </c>
      <c r="J1151" s="102"/>
      <c r="N1151" s="102"/>
    </row>
    <row r="1152" spans="1:14" s="103" customFormat="1" x14ac:dyDescent="0.2">
      <c r="A1152" s="104" t="s">
        <v>2265</v>
      </c>
      <c r="B1152" s="104" t="s">
        <v>1354</v>
      </c>
      <c r="C1152" s="104" t="s">
        <v>1355</v>
      </c>
      <c r="D1152" s="104" t="s">
        <v>1356</v>
      </c>
      <c r="E1152" s="104" t="s">
        <v>1357</v>
      </c>
      <c r="F1152" s="104" t="s">
        <v>1354</v>
      </c>
      <c r="G1152" s="104" t="s">
        <v>3579</v>
      </c>
      <c r="H1152" s="104" t="s">
        <v>3580</v>
      </c>
      <c r="I1152" s="104" t="s">
        <v>1357</v>
      </c>
      <c r="J1152" s="102"/>
      <c r="N1152" s="102"/>
    </row>
    <row r="1153" spans="1:14" s="103" customFormat="1" x14ac:dyDescent="0.2">
      <c r="A1153" s="104" t="s">
        <v>2266</v>
      </c>
      <c r="B1153" s="104" t="s">
        <v>1359</v>
      </c>
      <c r="C1153" s="104" t="s">
        <v>1360</v>
      </c>
      <c r="D1153" s="104" t="s">
        <v>1361</v>
      </c>
      <c r="E1153" s="104" t="s">
        <v>1362</v>
      </c>
      <c r="F1153" s="104" t="s">
        <v>1359</v>
      </c>
      <c r="G1153" s="104" t="s">
        <v>1360</v>
      </c>
      <c r="H1153" s="104" t="s">
        <v>1361</v>
      </c>
      <c r="I1153" s="104" t="s">
        <v>1362</v>
      </c>
      <c r="J1153" s="102"/>
      <c r="N1153" s="102"/>
    </row>
    <row r="1154" spans="1:14" s="103" customFormat="1" x14ac:dyDescent="0.2">
      <c r="A1154" s="104" t="s">
        <v>2267</v>
      </c>
      <c r="B1154" s="104" t="s">
        <v>1364</v>
      </c>
      <c r="C1154" s="104" t="s">
        <v>1365</v>
      </c>
      <c r="D1154" s="104" t="s">
        <v>1366</v>
      </c>
      <c r="E1154" s="104" t="s">
        <v>1367</v>
      </c>
      <c r="F1154" s="104" t="s">
        <v>1364</v>
      </c>
      <c r="G1154" s="104" t="s">
        <v>1365</v>
      </c>
      <c r="H1154" s="104" t="s">
        <v>1366</v>
      </c>
      <c r="I1154" s="104" t="s">
        <v>1367</v>
      </c>
      <c r="J1154" s="102"/>
      <c r="N1154" s="102"/>
    </row>
    <row r="1155" spans="1:14" s="103" customFormat="1" x14ac:dyDescent="0.2">
      <c r="A1155" s="104" t="s">
        <v>2268</v>
      </c>
      <c r="B1155" s="104" t="s">
        <v>1369</v>
      </c>
      <c r="C1155" s="104" t="s">
        <v>1370</v>
      </c>
      <c r="D1155" s="104" t="s">
        <v>1371</v>
      </c>
      <c r="E1155" s="104" t="s">
        <v>1372</v>
      </c>
      <c r="F1155" s="104" t="s">
        <v>1369</v>
      </c>
      <c r="G1155" s="104" t="s">
        <v>1370</v>
      </c>
      <c r="H1155" s="104" t="s">
        <v>1371</v>
      </c>
      <c r="I1155" s="104" t="s">
        <v>1372</v>
      </c>
      <c r="J1155" s="102"/>
      <c r="N1155" s="102"/>
    </row>
    <row r="1156" spans="1:14" s="103" customFormat="1" x14ac:dyDescent="0.2">
      <c r="A1156" s="104" t="s">
        <v>2269</v>
      </c>
      <c r="B1156" s="104" t="s">
        <v>1374</v>
      </c>
      <c r="C1156" s="104" t="s">
        <v>1375</v>
      </c>
      <c r="D1156" s="104" t="s">
        <v>1376</v>
      </c>
      <c r="E1156" s="104" t="s">
        <v>1377</v>
      </c>
      <c r="F1156" s="104" t="s">
        <v>1374</v>
      </c>
      <c r="G1156" s="104" t="s">
        <v>1375</v>
      </c>
      <c r="H1156" s="104" t="s">
        <v>1376</v>
      </c>
      <c r="I1156" s="104" t="s">
        <v>1377</v>
      </c>
      <c r="J1156" s="102"/>
      <c r="N1156" s="102"/>
    </row>
    <row r="1157" spans="1:14" s="103" customFormat="1" x14ac:dyDescent="0.2">
      <c r="A1157" s="104" t="s">
        <v>2270</v>
      </c>
      <c r="B1157" s="104" t="s">
        <v>1379</v>
      </c>
      <c r="C1157" s="104" t="s">
        <v>1380</v>
      </c>
      <c r="D1157" s="104" t="s">
        <v>1381</v>
      </c>
      <c r="E1157" s="104" t="s">
        <v>1382</v>
      </c>
      <c r="F1157" s="104" t="s">
        <v>1379</v>
      </c>
      <c r="G1157" s="104" t="s">
        <v>1380</v>
      </c>
      <c r="H1157" s="104" t="s">
        <v>1381</v>
      </c>
      <c r="I1157" s="104" t="s">
        <v>1382</v>
      </c>
      <c r="J1157" s="102"/>
      <c r="N1157" s="102"/>
    </row>
    <row r="1158" spans="1:14" s="103" customFormat="1" x14ac:dyDescent="0.2">
      <c r="A1158" s="104" t="s">
        <v>2271</v>
      </c>
      <c r="B1158" s="104" t="s">
        <v>1384</v>
      </c>
      <c r="C1158" s="104" t="s">
        <v>1385</v>
      </c>
      <c r="D1158" s="104" t="s">
        <v>1386</v>
      </c>
      <c r="E1158" s="104" t="s">
        <v>1387</v>
      </c>
      <c r="F1158" s="104" t="s">
        <v>1384</v>
      </c>
      <c r="G1158" s="104" t="s">
        <v>1385</v>
      </c>
      <c r="H1158" s="104" t="s">
        <v>1386</v>
      </c>
      <c r="I1158" s="104" t="s">
        <v>1387</v>
      </c>
      <c r="J1158" s="102"/>
      <c r="N1158" s="102"/>
    </row>
    <row r="1159" spans="1:14" s="103" customFormat="1" x14ac:dyDescent="0.2">
      <c r="A1159" s="104" t="s">
        <v>2272</v>
      </c>
      <c r="B1159" s="104" t="s">
        <v>1389</v>
      </c>
      <c r="C1159" s="104" t="s">
        <v>1390</v>
      </c>
      <c r="D1159" s="104" t="s">
        <v>1391</v>
      </c>
      <c r="E1159" s="104" t="s">
        <v>1392</v>
      </c>
      <c r="F1159" s="104" t="s">
        <v>1389</v>
      </c>
      <c r="G1159" s="104" t="s">
        <v>1390</v>
      </c>
      <c r="H1159" s="104" t="s">
        <v>1391</v>
      </c>
      <c r="I1159" s="104" t="s">
        <v>1392</v>
      </c>
      <c r="J1159" s="102"/>
      <c r="N1159" s="102"/>
    </row>
    <row r="1160" spans="1:14" s="103" customFormat="1" x14ac:dyDescent="0.2">
      <c r="A1160" s="104" t="s">
        <v>2273</v>
      </c>
      <c r="B1160" s="104" t="s">
        <v>1394</v>
      </c>
      <c r="C1160" s="104" t="s">
        <v>1395</v>
      </c>
      <c r="D1160" s="104" t="s">
        <v>1396</v>
      </c>
      <c r="E1160" s="104" t="s">
        <v>1397</v>
      </c>
      <c r="F1160" s="104" t="s">
        <v>1394</v>
      </c>
      <c r="G1160" s="104" t="s">
        <v>1395</v>
      </c>
      <c r="H1160" s="104" t="s">
        <v>1396</v>
      </c>
      <c r="I1160" s="104" t="s">
        <v>1397</v>
      </c>
      <c r="J1160" s="102"/>
      <c r="N1160" s="102"/>
    </row>
    <row r="1161" spans="1:14" s="103" customFormat="1" x14ac:dyDescent="0.2">
      <c r="A1161" s="104" t="s">
        <v>2274</v>
      </c>
      <c r="B1161" s="104" t="s">
        <v>1398</v>
      </c>
      <c r="C1161" s="104" t="s">
        <v>1399</v>
      </c>
      <c r="D1161" s="104" t="s">
        <v>1400</v>
      </c>
      <c r="E1161" s="104" t="s">
        <v>1401</v>
      </c>
      <c r="F1161" s="104" t="s">
        <v>1398</v>
      </c>
      <c r="G1161" s="104" t="s">
        <v>1399</v>
      </c>
      <c r="H1161" s="104" t="s">
        <v>1400</v>
      </c>
      <c r="I1161" s="104" t="s">
        <v>1401</v>
      </c>
      <c r="J1161" s="102"/>
      <c r="N1161" s="102"/>
    </row>
    <row r="1162" spans="1:14" s="103" customFormat="1" x14ac:dyDescent="0.2">
      <c r="A1162" s="104" t="s">
        <v>2275</v>
      </c>
      <c r="B1162" s="104" t="s">
        <v>1402</v>
      </c>
      <c r="C1162" s="104" t="s">
        <v>1403</v>
      </c>
      <c r="D1162" s="104" t="s">
        <v>1404</v>
      </c>
      <c r="E1162" s="104" t="s">
        <v>1405</v>
      </c>
      <c r="F1162" s="104" t="s">
        <v>1402</v>
      </c>
      <c r="G1162" s="104" t="s">
        <v>1403</v>
      </c>
      <c r="H1162" s="104" t="s">
        <v>3581</v>
      </c>
      <c r="I1162" s="104" t="s">
        <v>1405</v>
      </c>
      <c r="J1162" s="102"/>
      <c r="N1162" s="102"/>
    </row>
    <row r="1163" spans="1:14" s="103" customFormat="1" x14ac:dyDescent="0.2">
      <c r="A1163" s="104" t="s">
        <v>2276</v>
      </c>
      <c r="B1163" s="104" t="s">
        <v>1407</v>
      </c>
      <c r="C1163" s="104" t="s">
        <v>1408</v>
      </c>
      <c r="D1163" s="104" t="s">
        <v>1409</v>
      </c>
      <c r="E1163" s="104" t="s">
        <v>1410</v>
      </c>
      <c r="F1163" s="104" t="s">
        <v>1407</v>
      </c>
      <c r="G1163" s="104" t="s">
        <v>1408</v>
      </c>
      <c r="H1163" s="104" t="s">
        <v>1409</v>
      </c>
      <c r="I1163" s="104" t="s">
        <v>1410</v>
      </c>
      <c r="J1163" s="102"/>
      <c r="N1163" s="102"/>
    </row>
    <row r="1164" spans="1:14" s="103" customFormat="1" x14ac:dyDescent="0.2">
      <c r="A1164" s="104" t="s">
        <v>2277</v>
      </c>
      <c r="B1164" s="104" t="s">
        <v>1384</v>
      </c>
      <c r="C1164" s="104" t="s">
        <v>1385</v>
      </c>
      <c r="D1164" s="104" t="s">
        <v>1386</v>
      </c>
      <c r="E1164" s="104" t="s">
        <v>1387</v>
      </c>
      <c r="F1164" s="104" t="s">
        <v>1384</v>
      </c>
      <c r="G1164" s="104" t="s">
        <v>1385</v>
      </c>
      <c r="H1164" s="104" t="s">
        <v>1386</v>
      </c>
      <c r="I1164" s="104" t="s">
        <v>1387</v>
      </c>
      <c r="J1164" s="102"/>
      <c r="N1164" s="102"/>
    </row>
    <row r="1165" spans="1:14" s="103" customFormat="1" x14ac:dyDescent="0.2">
      <c r="A1165" s="104" t="s">
        <v>2278</v>
      </c>
      <c r="B1165" s="104" t="s">
        <v>1413</v>
      </c>
      <c r="C1165" s="104" t="s">
        <v>1414</v>
      </c>
      <c r="D1165" s="104" t="s">
        <v>1415</v>
      </c>
      <c r="E1165" s="104" t="s">
        <v>1416</v>
      </c>
      <c r="F1165" s="104" t="s">
        <v>1413</v>
      </c>
      <c r="G1165" s="104" t="s">
        <v>1414</v>
      </c>
      <c r="H1165" s="104" t="s">
        <v>1415</v>
      </c>
      <c r="I1165" s="104" t="s">
        <v>1416</v>
      </c>
      <c r="J1165" s="102"/>
      <c r="N1165" s="102"/>
    </row>
    <row r="1166" spans="1:14" s="103" customFormat="1" x14ac:dyDescent="0.2">
      <c r="A1166" s="104" t="s">
        <v>4496</v>
      </c>
      <c r="B1166" s="104" t="s">
        <v>1413</v>
      </c>
      <c r="C1166" s="104" t="s">
        <v>1414</v>
      </c>
      <c r="D1166" s="104" t="s">
        <v>1415</v>
      </c>
      <c r="E1166" s="104" t="s">
        <v>1416</v>
      </c>
      <c r="F1166" s="104" t="s">
        <v>1413</v>
      </c>
      <c r="G1166" s="104" t="s">
        <v>1414</v>
      </c>
      <c r="H1166" s="104" t="s">
        <v>1415</v>
      </c>
      <c r="I1166" s="104" t="s">
        <v>1416</v>
      </c>
      <c r="J1166" s="102"/>
      <c r="N1166" s="102"/>
    </row>
    <row r="1167" spans="1:14" s="122" customFormat="1" x14ac:dyDescent="0.2">
      <c r="A1167" s="124" t="s">
        <v>5955</v>
      </c>
      <c r="B1167" s="124" t="s">
        <v>2279</v>
      </c>
      <c r="C1167" s="124" t="s">
        <v>2280</v>
      </c>
      <c r="D1167" s="124" t="s">
        <v>2281</v>
      </c>
      <c r="E1167" s="124" t="s">
        <v>2282</v>
      </c>
      <c r="F1167" s="124" t="s">
        <v>2279</v>
      </c>
      <c r="G1167" s="124" t="s">
        <v>2280</v>
      </c>
      <c r="H1167" s="124" t="s">
        <v>2281</v>
      </c>
      <c r="I1167" s="124" t="s">
        <v>2282</v>
      </c>
      <c r="J1167" s="125"/>
      <c r="N1167" s="125"/>
    </row>
    <row r="1168" spans="1:14" s="122" customFormat="1" x14ac:dyDescent="0.2">
      <c r="A1168" s="124" t="s">
        <v>5956</v>
      </c>
      <c r="B1168" s="124" t="s">
        <v>2283</v>
      </c>
      <c r="C1168" s="124" t="s">
        <v>2284</v>
      </c>
      <c r="D1168" s="124" t="s">
        <v>2285</v>
      </c>
      <c r="E1168" s="124" t="s">
        <v>2286</v>
      </c>
      <c r="F1168" s="124" t="s">
        <v>2283</v>
      </c>
      <c r="G1168" s="124" t="s">
        <v>2284</v>
      </c>
      <c r="H1168" s="124" t="s">
        <v>2285</v>
      </c>
      <c r="I1168" s="124" t="s">
        <v>2286</v>
      </c>
      <c r="J1168" s="125"/>
      <c r="N1168" s="125"/>
    </row>
    <row r="1169" spans="1:14" s="103" customFormat="1" x14ac:dyDescent="0.2">
      <c r="A1169" s="104" t="s">
        <v>2287</v>
      </c>
      <c r="B1169" s="104" t="s">
        <v>1418</v>
      </c>
      <c r="C1169" s="104" t="s">
        <v>1419</v>
      </c>
      <c r="D1169" s="104" t="s">
        <v>1420</v>
      </c>
      <c r="E1169" s="104" t="s">
        <v>1421</v>
      </c>
      <c r="F1169" s="104" t="s">
        <v>1418</v>
      </c>
      <c r="G1169" s="104" t="s">
        <v>1419</v>
      </c>
      <c r="H1169" s="104" t="s">
        <v>1420</v>
      </c>
      <c r="I1169" s="104" t="s">
        <v>1421</v>
      </c>
      <c r="J1169" s="102"/>
      <c r="N1169" s="102"/>
    </row>
    <row r="1170" spans="1:14" s="103" customFormat="1" x14ac:dyDescent="0.2">
      <c r="A1170" s="104" t="s">
        <v>2288</v>
      </c>
      <c r="B1170" s="104" t="s">
        <v>1423</v>
      </c>
      <c r="C1170" s="104" t="s">
        <v>1424</v>
      </c>
      <c r="D1170" s="104" t="s">
        <v>1425</v>
      </c>
      <c r="E1170" s="104" t="s">
        <v>1426</v>
      </c>
      <c r="F1170" s="104" t="s">
        <v>1423</v>
      </c>
      <c r="G1170" s="104" t="s">
        <v>1424</v>
      </c>
      <c r="H1170" s="104" t="s">
        <v>1425</v>
      </c>
      <c r="I1170" s="104" t="s">
        <v>1426</v>
      </c>
      <c r="J1170" s="102"/>
      <c r="N1170" s="102"/>
    </row>
    <row r="1171" spans="1:14" s="103" customFormat="1" x14ac:dyDescent="0.2">
      <c r="A1171" s="104" t="s">
        <v>2289</v>
      </c>
      <c r="B1171" s="104" t="s">
        <v>1432</v>
      </c>
      <c r="C1171" s="104" t="s">
        <v>1433</v>
      </c>
      <c r="D1171" s="104" t="s">
        <v>1434</v>
      </c>
      <c r="E1171" s="104" t="s">
        <v>1435</v>
      </c>
      <c r="F1171" s="104" t="s">
        <v>1432</v>
      </c>
      <c r="G1171" s="104" t="s">
        <v>1433</v>
      </c>
      <c r="H1171" s="104" t="s">
        <v>1434</v>
      </c>
      <c r="I1171" s="104" t="s">
        <v>1435</v>
      </c>
      <c r="J1171" s="102"/>
      <c r="N1171" s="102"/>
    </row>
    <row r="1172" spans="1:14" s="132" customFormat="1" x14ac:dyDescent="0.2">
      <c r="A1172" s="130" t="s">
        <v>2290</v>
      </c>
      <c r="B1172" s="130" t="s">
        <v>1437</v>
      </c>
      <c r="C1172" s="130" t="s">
        <v>1438</v>
      </c>
      <c r="D1172" s="130" t="s">
        <v>1439</v>
      </c>
      <c r="E1172" s="130" t="s">
        <v>1440</v>
      </c>
      <c r="F1172" s="130" t="s">
        <v>1437</v>
      </c>
      <c r="G1172" s="130" t="s">
        <v>1438</v>
      </c>
      <c r="H1172" s="130" t="s">
        <v>1439</v>
      </c>
      <c r="I1172" s="130" t="s">
        <v>1440</v>
      </c>
      <c r="J1172" s="131"/>
      <c r="N1172" s="131"/>
    </row>
    <row r="1173" spans="1:14" s="132" customFormat="1" x14ac:dyDescent="0.2">
      <c r="A1173" s="130" t="s">
        <v>2291</v>
      </c>
      <c r="B1173" s="130" t="s">
        <v>1442</v>
      </c>
      <c r="C1173" s="130" t="s">
        <v>1443</v>
      </c>
      <c r="D1173" s="130" t="s">
        <v>1444</v>
      </c>
      <c r="E1173" s="130" t="s">
        <v>1445</v>
      </c>
      <c r="F1173" s="130" t="s">
        <v>1442</v>
      </c>
      <c r="G1173" s="130" t="s">
        <v>1443</v>
      </c>
      <c r="H1173" s="130" t="s">
        <v>1444</v>
      </c>
      <c r="I1173" s="130" t="s">
        <v>1445</v>
      </c>
      <c r="J1173" s="131"/>
      <c r="N1173" s="131"/>
    </row>
    <row r="1174" spans="1:14" s="122" customFormat="1" x14ac:dyDescent="0.2">
      <c r="A1174" s="124" t="s">
        <v>5957</v>
      </c>
      <c r="B1174" s="124" t="s">
        <v>1447</v>
      </c>
      <c r="C1174" s="124" t="s">
        <v>1448</v>
      </c>
      <c r="D1174" s="124" t="s">
        <v>1449</v>
      </c>
      <c r="E1174" s="124" t="s">
        <v>1450</v>
      </c>
      <c r="F1174" s="124" t="s">
        <v>1447</v>
      </c>
      <c r="G1174" s="124" t="s">
        <v>1448</v>
      </c>
      <c r="H1174" s="124" t="s">
        <v>3582</v>
      </c>
      <c r="I1174" s="124" t="s">
        <v>1450</v>
      </c>
      <c r="J1174" s="125"/>
      <c r="N1174" s="125"/>
    </row>
    <row r="1175" spans="1:14" s="132" customFormat="1" x14ac:dyDescent="0.2">
      <c r="A1175" s="130" t="s">
        <v>2292</v>
      </c>
      <c r="B1175" s="130" t="s">
        <v>1452</v>
      </c>
      <c r="C1175" s="130" t="s">
        <v>1453</v>
      </c>
      <c r="D1175" s="130" t="s">
        <v>1454</v>
      </c>
      <c r="E1175" s="130" t="s">
        <v>1455</v>
      </c>
      <c r="F1175" s="130" t="s">
        <v>1452</v>
      </c>
      <c r="G1175" s="130" t="s">
        <v>1453</v>
      </c>
      <c r="H1175" s="130" t="s">
        <v>3583</v>
      </c>
      <c r="I1175" s="130" t="s">
        <v>1455</v>
      </c>
      <c r="J1175" s="131"/>
      <c r="N1175" s="131"/>
    </row>
    <row r="1176" spans="1:14" s="103" customFormat="1" x14ac:dyDescent="0.2">
      <c r="A1176" s="104" t="s">
        <v>2293</v>
      </c>
      <c r="B1176" s="104" t="s">
        <v>1423</v>
      </c>
      <c r="C1176" s="104" t="s">
        <v>1424</v>
      </c>
      <c r="D1176" s="104" t="s">
        <v>1425</v>
      </c>
      <c r="E1176" s="104" t="s">
        <v>1426</v>
      </c>
      <c r="F1176" s="104" t="s">
        <v>1423</v>
      </c>
      <c r="G1176" s="104" t="s">
        <v>1424</v>
      </c>
      <c r="H1176" s="104" t="s">
        <v>1425</v>
      </c>
      <c r="I1176" s="104" t="s">
        <v>1426</v>
      </c>
      <c r="J1176" s="102"/>
      <c r="N1176" s="102"/>
    </row>
    <row r="1177" spans="1:14" s="122" customFormat="1" x14ac:dyDescent="0.2">
      <c r="A1177" s="124" t="s">
        <v>5958</v>
      </c>
      <c r="B1177" s="124" t="s">
        <v>1457</v>
      </c>
      <c r="C1177" s="124" t="s">
        <v>1458</v>
      </c>
      <c r="D1177" s="124" t="s">
        <v>1459</v>
      </c>
      <c r="E1177" s="124" t="s">
        <v>1460</v>
      </c>
      <c r="F1177" s="124" t="s">
        <v>1457</v>
      </c>
      <c r="G1177" s="124" t="s">
        <v>1458</v>
      </c>
      <c r="H1177" s="124" t="s">
        <v>1459</v>
      </c>
      <c r="I1177" s="124" t="s">
        <v>1460</v>
      </c>
      <c r="J1177" s="125"/>
      <c r="N1177" s="125"/>
    </row>
    <row r="1178" spans="1:14" s="122" customFormat="1" x14ac:dyDescent="0.2">
      <c r="A1178" s="124" t="s">
        <v>5959</v>
      </c>
      <c r="B1178" s="124" t="s">
        <v>1423</v>
      </c>
      <c r="C1178" s="124" t="s">
        <v>1424</v>
      </c>
      <c r="D1178" s="124" t="s">
        <v>1425</v>
      </c>
      <c r="E1178" s="124" t="s">
        <v>1426</v>
      </c>
      <c r="F1178" s="124" t="s">
        <v>1423</v>
      </c>
      <c r="G1178" s="124" t="s">
        <v>1424</v>
      </c>
      <c r="H1178" s="124" t="s">
        <v>1425</v>
      </c>
      <c r="I1178" s="124" t="s">
        <v>1426</v>
      </c>
      <c r="J1178" s="125"/>
      <c r="N1178" s="125"/>
    </row>
    <row r="1179" spans="1:14" s="103" customFormat="1" x14ac:dyDescent="0.2">
      <c r="A1179" s="104" t="s">
        <v>2294</v>
      </c>
      <c r="B1179" s="104" t="s">
        <v>1462</v>
      </c>
      <c r="C1179" s="104" t="s">
        <v>1463</v>
      </c>
      <c r="D1179" s="104" t="s">
        <v>1464</v>
      </c>
      <c r="E1179" s="104" t="s">
        <v>1465</v>
      </c>
      <c r="F1179" s="104" t="s">
        <v>1462</v>
      </c>
      <c r="G1179" s="104" t="s">
        <v>1463</v>
      </c>
      <c r="H1179" s="104" t="s">
        <v>1464</v>
      </c>
      <c r="I1179" s="104" t="s">
        <v>1465</v>
      </c>
      <c r="J1179" s="102"/>
      <c r="N1179" s="102"/>
    </row>
    <row r="1180" spans="1:14" s="103" customFormat="1" x14ac:dyDescent="0.2">
      <c r="A1180" s="104" t="s">
        <v>2295</v>
      </c>
      <c r="B1180" s="104" t="s">
        <v>2296</v>
      </c>
      <c r="C1180" s="104" t="s">
        <v>2297</v>
      </c>
      <c r="D1180" s="104" t="s">
        <v>2298</v>
      </c>
      <c r="E1180" s="104" t="s">
        <v>2299</v>
      </c>
      <c r="F1180" s="104" t="s">
        <v>3584</v>
      </c>
      <c r="G1180" s="104" t="s">
        <v>3585</v>
      </c>
      <c r="H1180" s="104" t="s">
        <v>3586</v>
      </c>
      <c r="I1180" s="104" t="s">
        <v>4497</v>
      </c>
      <c r="J1180" s="102"/>
      <c r="N1180" s="102"/>
    </row>
    <row r="1181" spans="1:14" s="103" customFormat="1" x14ac:dyDescent="0.2">
      <c r="A1181" s="104" t="s">
        <v>4498</v>
      </c>
      <c r="B1181" s="104" t="s">
        <v>2296</v>
      </c>
      <c r="C1181" s="104" t="s">
        <v>2297</v>
      </c>
      <c r="D1181" s="104" t="s">
        <v>2298</v>
      </c>
      <c r="E1181" s="104" t="s">
        <v>2299</v>
      </c>
      <c r="F1181" s="104" t="s">
        <v>3584</v>
      </c>
      <c r="G1181" s="104" t="s">
        <v>3585</v>
      </c>
      <c r="H1181" s="104" t="s">
        <v>3586</v>
      </c>
      <c r="I1181" s="104" t="s">
        <v>4497</v>
      </c>
      <c r="J1181" s="102"/>
      <c r="N1181" s="102"/>
    </row>
    <row r="1182" spans="1:14" s="103" customFormat="1" x14ac:dyDescent="0.2">
      <c r="A1182" s="104" t="s">
        <v>2300</v>
      </c>
      <c r="B1182" s="104" t="s">
        <v>2301</v>
      </c>
      <c r="C1182" s="104" t="s">
        <v>2302</v>
      </c>
      <c r="D1182" s="104" t="s">
        <v>2303</v>
      </c>
      <c r="E1182" s="104" t="s">
        <v>2304</v>
      </c>
      <c r="F1182" s="104" t="s">
        <v>3587</v>
      </c>
      <c r="G1182" s="104" t="s">
        <v>3585</v>
      </c>
      <c r="H1182" s="104" t="s">
        <v>3588</v>
      </c>
      <c r="I1182" s="104" t="s">
        <v>4499</v>
      </c>
      <c r="J1182" s="102"/>
      <c r="N1182" s="102"/>
    </row>
    <row r="1183" spans="1:14" s="103" customFormat="1" x14ac:dyDescent="0.2">
      <c r="A1183" s="104" t="s">
        <v>2305</v>
      </c>
      <c r="B1183" s="104" t="s">
        <v>2306</v>
      </c>
      <c r="C1183" s="104" t="s">
        <v>2307</v>
      </c>
      <c r="D1183" s="104" t="s">
        <v>2308</v>
      </c>
      <c r="E1183" s="104" t="s">
        <v>2309</v>
      </c>
      <c r="F1183" s="104" t="s">
        <v>2306</v>
      </c>
      <c r="G1183" s="104" t="s">
        <v>2307</v>
      </c>
      <c r="H1183" s="104" t="s">
        <v>2308</v>
      </c>
      <c r="I1183" s="104" t="s">
        <v>2309</v>
      </c>
      <c r="J1183" s="102"/>
      <c r="N1183" s="102"/>
    </row>
    <row r="1184" spans="1:14" s="103" customFormat="1" x14ac:dyDescent="0.2">
      <c r="A1184" s="104" t="s">
        <v>2310</v>
      </c>
      <c r="B1184" s="104" t="s">
        <v>1467</v>
      </c>
      <c r="C1184" s="104" t="s">
        <v>1468</v>
      </c>
      <c r="D1184" s="104" t="s">
        <v>1469</v>
      </c>
      <c r="E1184" s="104" t="s">
        <v>1470</v>
      </c>
      <c r="F1184" s="104" t="s">
        <v>1467</v>
      </c>
      <c r="G1184" s="104" t="s">
        <v>1468</v>
      </c>
      <c r="H1184" s="104" t="s">
        <v>1469</v>
      </c>
      <c r="I1184" s="104" t="s">
        <v>1470</v>
      </c>
      <c r="J1184" s="102"/>
      <c r="N1184" s="102"/>
    </row>
    <row r="1185" spans="1:14" s="103" customFormat="1" x14ac:dyDescent="0.2">
      <c r="A1185" s="104" t="s">
        <v>4500</v>
      </c>
      <c r="B1185" s="104" t="s">
        <v>1467</v>
      </c>
      <c r="C1185" s="104" t="s">
        <v>1468</v>
      </c>
      <c r="D1185" s="104" t="s">
        <v>1469</v>
      </c>
      <c r="E1185" s="104" t="s">
        <v>1470</v>
      </c>
      <c r="F1185" s="104" t="s">
        <v>1467</v>
      </c>
      <c r="G1185" s="104" t="s">
        <v>1468</v>
      </c>
      <c r="H1185" s="104" t="s">
        <v>1469</v>
      </c>
      <c r="I1185" s="104" t="s">
        <v>1470</v>
      </c>
      <c r="J1185" s="102"/>
      <c r="N1185" s="102"/>
    </row>
    <row r="1186" spans="1:14" s="103" customFormat="1" x14ac:dyDescent="0.2">
      <c r="A1186" s="104" t="s">
        <v>2311</v>
      </c>
      <c r="B1186" s="104" t="s">
        <v>1472</v>
      </c>
      <c r="C1186" s="104" t="s">
        <v>1473</v>
      </c>
      <c r="D1186" s="104" t="s">
        <v>1474</v>
      </c>
      <c r="E1186" s="104" t="s">
        <v>5132</v>
      </c>
      <c r="F1186" s="104" t="s">
        <v>1472</v>
      </c>
      <c r="G1186" s="104" t="s">
        <v>1473</v>
      </c>
      <c r="H1186" s="104" t="s">
        <v>1474</v>
      </c>
      <c r="I1186" s="104" t="s">
        <v>5132</v>
      </c>
      <c r="J1186" s="102"/>
      <c r="N1186" s="102"/>
    </row>
    <row r="1187" spans="1:14" s="103" customFormat="1" x14ac:dyDescent="0.2">
      <c r="A1187" s="104" t="s">
        <v>2312</v>
      </c>
      <c r="B1187" s="104" t="s">
        <v>1477</v>
      </c>
      <c r="C1187" s="104" t="s">
        <v>5098</v>
      </c>
      <c r="D1187" s="104" t="s">
        <v>1478</v>
      </c>
      <c r="E1187" s="104" t="s">
        <v>1479</v>
      </c>
      <c r="F1187" s="104" t="s">
        <v>1477</v>
      </c>
      <c r="G1187" s="104" t="s">
        <v>5098</v>
      </c>
      <c r="H1187" s="104" t="s">
        <v>1478</v>
      </c>
      <c r="I1187" s="104" t="s">
        <v>1479</v>
      </c>
      <c r="J1187" s="102"/>
      <c r="N1187" s="102"/>
    </row>
    <row r="1188" spans="1:14" s="103" customFormat="1" x14ac:dyDescent="0.2">
      <c r="A1188" s="104" t="s">
        <v>2313</v>
      </c>
      <c r="B1188" s="104" t="s">
        <v>2314</v>
      </c>
      <c r="C1188" s="104" t="s">
        <v>2315</v>
      </c>
      <c r="D1188" s="104" t="s">
        <v>2316</v>
      </c>
      <c r="E1188" s="104" t="s">
        <v>2317</v>
      </c>
      <c r="F1188" s="104" t="s">
        <v>2314</v>
      </c>
      <c r="G1188" s="104" t="s">
        <v>2315</v>
      </c>
      <c r="H1188" s="104" t="s">
        <v>2316</v>
      </c>
      <c r="I1188" s="104" t="s">
        <v>2317</v>
      </c>
      <c r="J1188" s="102"/>
      <c r="N1188" s="102"/>
    </row>
    <row r="1189" spans="1:14" s="103" customFormat="1" x14ac:dyDescent="0.2">
      <c r="A1189" s="104" t="s">
        <v>2318</v>
      </c>
      <c r="B1189" s="104" t="s">
        <v>2319</v>
      </c>
      <c r="C1189" s="104" t="s">
        <v>2320</v>
      </c>
      <c r="D1189" s="104" t="s">
        <v>2321</v>
      </c>
      <c r="E1189" s="104" t="s">
        <v>2322</v>
      </c>
      <c r="F1189" s="104" t="s">
        <v>2319</v>
      </c>
      <c r="G1189" s="104" t="s">
        <v>2320</v>
      </c>
      <c r="H1189" s="104" t="s">
        <v>2321</v>
      </c>
      <c r="I1189" s="104" t="s">
        <v>2322</v>
      </c>
      <c r="J1189" s="102"/>
      <c r="N1189" s="102"/>
    </row>
    <row r="1190" spans="1:14" s="103" customFormat="1" x14ac:dyDescent="0.2">
      <c r="A1190" s="104" t="s">
        <v>3625</v>
      </c>
      <c r="B1190" s="104" t="s">
        <v>1481</v>
      </c>
      <c r="C1190" s="104" t="s">
        <v>1482</v>
      </c>
      <c r="D1190" s="104" t="s">
        <v>1483</v>
      </c>
      <c r="E1190" s="104" t="s">
        <v>1484</v>
      </c>
      <c r="F1190" s="104" t="s">
        <v>1481</v>
      </c>
      <c r="G1190" s="104" t="s">
        <v>1482</v>
      </c>
      <c r="H1190" s="104" t="s">
        <v>1483</v>
      </c>
      <c r="I1190" s="104" t="s">
        <v>1484</v>
      </c>
      <c r="J1190" s="102"/>
      <c r="N1190" s="102"/>
    </row>
    <row r="1191" spans="1:14" s="103" customFormat="1" x14ac:dyDescent="0.2">
      <c r="A1191" s="104" t="s">
        <v>4501</v>
      </c>
      <c r="B1191" s="104" t="s">
        <v>1481</v>
      </c>
      <c r="C1191" s="104" t="s">
        <v>1482</v>
      </c>
      <c r="D1191" s="104" t="s">
        <v>1483</v>
      </c>
      <c r="E1191" s="104" t="s">
        <v>1484</v>
      </c>
      <c r="F1191" s="104" t="s">
        <v>1481</v>
      </c>
      <c r="G1191" s="104" t="s">
        <v>1482</v>
      </c>
      <c r="H1191" s="104" t="s">
        <v>1483</v>
      </c>
      <c r="I1191" s="104" t="s">
        <v>1484</v>
      </c>
      <c r="J1191" s="102"/>
      <c r="N1191" s="102"/>
    </row>
    <row r="1192" spans="1:14" s="103" customFormat="1" x14ac:dyDescent="0.2">
      <c r="A1192" s="104" t="s">
        <v>2323</v>
      </c>
      <c r="B1192" s="104" t="s">
        <v>4072</v>
      </c>
      <c r="C1192" s="104" t="s">
        <v>4073</v>
      </c>
      <c r="D1192" s="104" t="s">
        <v>4074</v>
      </c>
      <c r="E1192" s="104" t="s">
        <v>4075</v>
      </c>
      <c r="F1192" s="104" t="s">
        <v>4072</v>
      </c>
      <c r="G1192" s="104" t="s">
        <v>4073</v>
      </c>
      <c r="H1192" s="104" t="s">
        <v>4074</v>
      </c>
      <c r="I1192" s="104" t="s">
        <v>4075</v>
      </c>
      <c r="J1192" s="102"/>
      <c r="N1192" s="102"/>
    </row>
    <row r="1193" spans="1:14" s="103" customFormat="1" x14ac:dyDescent="0.2">
      <c r="A1193" s="104" t="s">
        <v>2324</v>
      </c>
      <c r="B1193" s="104" t="s">
        <v>2325</v>
      </c>
      <c r="C1193" s="104" t="s">
        <v>2326</v>
      </c>
      <c r="D1193" s="104" t="s">
        <v>2327</v>
      </c>
      <c r="E1193" s="104" t="s">
        <v>2328</v>
      </c>
      <c r="F1193" s="104" t="s">
        <v>2325</v>
      </c>
      <c r="G1193" s="104" t="s">
        <v>2326</v>
      </c>
      <c r="H1193" s="104" t="s">
        <v>2327</v>
      </c>
      <c r="I1193" s="104" t="s">
        <v>2328</v>
      </c>
      <c r="J1193" s="102"/>
      <c r="N1193" s="102"/>
    </row>
    <row r="1194" spans="1:14" s="103" customFormat="1" x14ac:dyDescent="0.2">
      <c r="A1194" s="104" t="s">
        <v>2329</v>
      </c>
      <c r="B1194" s="104" t="s">
        <v>1487</v>
      </c>
      <c r="C1194" s="104" t="s">
        <v>1488</v>
      </c>
      <c r="D1194" s="104" t="s">
        <v>1489</v>
      </c>
      <c r="E1194" s="104" t="s">
        <v>1490</v>
      </c>
      <c r="F1194" s="104" t="s">
        <v>3590</v>
      </c>
      <c r="G1194" s="104" t="s">
        <v>3591</v>
      </c>
      <c r="H1194" s="104" t="s">
        <v>3592</v>
      </c>
      <c r="I1194" s="104" t="s">
        <v>1490</v>
      </c>
      <c r="J1194" s="102"/>
      <c r="N1194" s="102"/>
    </row>
    <row r="1195" spans="1:14" s="103" customFormat="1" x14ac:dyDescent="0.2">
      <c r="A1195" s="104" t="s">
        <v>2330</v>
      </c>
      <c r="B1195" s="104" t="s">
        <v>1492</v>
      </c>
      <c r="C1195" s="104" t="s">
        <v>1493</v>
      </c>
      <c r="D1195" s="104" t="s">
        <v>1494</v>
      </c>
      <c r="E1195" s="104" t="s">
        <v>1495</v>
      </c>
      <c r="F1195" s="104" t="s">
        <v>1492</v>
      </c>
      <c r="G1195" s="104" t="s">
        <v>1493</v>
      </c>
      <c r="H1195" s="104" t="s">
        <v>1494</v>
      </c>
      <c r="I1195" s="104" t="s">
        <v>1495</v>
      </c>
      <c r="J1195" s="102"/>
      <c r="N1195" s="102"/>
    </row>
    <row r="1196" spans="1:14" s="103" customFormat="1" x14ac:dyDescent="0.2">
      <c r="A1196" s="104" t="s">
        <v>4502</v>
      </c>
      <c r="B1196" s="104" t="s">
        <v>1492</v>
      </c>
      <c r="C1196" s="104" t="s">
        <v>1493</v>
      </c>
      <c r="D1196" s="104" t="s">
        <v>1494</v>
      </c>
      <c r="E1196" s="104" t="s">
        <v>1495</v>
      </c>
      <c r="F1196" s="104" t="s">
        <v>1492</v>
      </c>
      <c r="G1196" s="104" t="s">
        <v>1493</v>
      </c>
      <c r="H1196" s="104" t="s">
        <v>1494</v>
      </c>
      <c r="I1196" s="104" t="s">
        <v>1495</v>
      </c>
      <c r="J1196" s="102"/>
      <c r="N1196" s="102"/>
    </row>
    <row r="1197" spans="1:14" s="103" customFormat="1" x14ac:dyDescent="0.2">
      <c r="A1197" s="104" t="s">
        <v>2331</v>
      </c>
      <c r="B1197" s="104" t="s">
        <v>1497</v>
      </c>
      <c r="C1197" s="104" t="s">
        <v>1498</v>
      </c>
      <c r="D1197" s="104" t="s">
        <v>1499</v>
      </c>
      <c r="E1197" s="104" t="s">
        <v>1500</v>
      </c>
      <c r="F1197" s="104" t="s">
        <v>1497</v>
      </c>
      <c r="G1197" s="104" t="s">
        <v>1498</v>
      </c>
      <c r="H1197" s="104" t="s">
        <v>1499</v>
      </c>
      <c r="I1197" s="104" t="s">
        <v>1500</v>
      </c>
      <c r="J1197" s="102"/>
      <c r="N1197" s="102"/>
    </row>
    <row r="1198" spans="1:14" s="103" customFormat="1" x14ac:dyDescent="0.2">
      <c r="A1198" s="104" t="s">
        <v>2332</v>
      </c>
      <c r="B1198" s="104" t="s">
        <v>1502</v>
      </c>
      <c r="C1198" s="104" t="s">
        <v>1503</v>
      </c>
      <c r="D1198" s="104" t="s">
        <v>1504</v>
      </c>
      <c r="E1198" s="104" t="s">
        <v>1505</v>
      </c>
      <c r="F1198" s="104" t="s">
        <v>1502</v>
      </c>
      <c r="G1198" s="104" t="s">
        <v>1503</v>
      </c>
      <c r="H1198" s="104" t="s">
        <v>1504</v>
      </c>
      <c r="I1198" s="104" t="s">
        <v>1505</v>
      </c>
      <c r="J1198" s="102"/>
      <c r="N1198" s="102"/>
    </row>
    <row r="1199" spans="1:14" s="103" customFormat="1" x14ac:dyDescent="0.2">
      <c r="A1199" s="104" t="s">
        <v>2333</v>
      </c>
      <c r="B1199" s="104" t="s">
        <v>1507</v>
      </c>
      <c r="C1199" s="104" t="s">
        <v>1508</v>
      </c>
      <c r="D1199" s="104" t="s">
        <v>1509</v>
      </c>
      <c r="E1199" s="104" t="s">
        <v>1510</v>
      </c>
      <c r="F1199" s="104" t="s">
        <v>1507</v>
      </c>
      <c r="G1199" s="104" t="s">
        <v>1508</v>
      </c>
      <c r="H1199" s="104" t="s">
        <v>1509</v>
      </c>
      <c r="I1199" s="104" t="s">
        <v>1510</v>
      </c>
      <c r="J1199" s="102"/>
      <c r="N1199" s="102"/>
    </row>
    <row r="1200" spans="1:14" s="103" customFormat="1" x14ac:dyDescent="0.2">
      <c r="A1200" s="104" t="s">
        <v>2334</v>
      </c>
      <c r="B1200" s="104" t="s">
        <v>1512</v>
      </c>
      <c r="C1200" s="104" t="s">
        <v>1513</v>
      </c>
      <c r="D1200" s="104" t="s">
        <v>1514</v>
      </c>
      <c r="E1200" s="104" t="s">
        <v>1515</v>
      </c>
      <c r="F1200" s="104" t="s">
        <v>1512</v>
      </c>
      <c r="G1200" s="104" t="s">
        <v>1513</v>
      </c>
      <c r="H1200" s="104" t="s">
        <v>1514</v>
      </c>
      <c r="I1200" s="104" t="s">
        <v>1515</v>
      </c>
      <c r="J1200" s="102"/>
      <c r="N1200" s="102"/>
    </row>
    <row r="1201" spans="1:14" s="103" customFormat="1" x14ac:dyDescent="0.2">
      <c r="A1201" s="104" t="s">
        <v>2335</v>
      </c>
      <c r="B1201" s="104" t="s">
        <v>1517</v>
      </c>
      <c r="C1201" s="104" t="s">
        <v>1518</v>
      </c>
      <c r="D1201" s="104" t="s">
        <v>1519</v>
      </c>
      <c r="E1201" s="104" t="s">
        <v>1520</v>
      </c>
      <c r="F1201" s="104" t="s">
        <v>1517</v>
      </c>
      <c r="G1201" s="104" t="s">
        <v>1518</v>
      </c>
      <c r="H1201" s="104" t="s">
        <v>1519</v>
      </c>
      <c r="I1201" s="104" t="s">
        <v>4077</v>
      </c>
      <c r="J1201" s="102"/>
      <c r="N1201" s="102"/>
    </row>
    <row r="1202" spans="1:14" s="122" customFormat="1" x14ac:dyDescent="0.2">
      <c r="A1202" s="124" t="s">
        <v>5960</v>
      </c>
      <c r="B1202" s="124" t="s">
        <v>4503</v>
      </c>
      <c r="C1202" s="124" t="s">
        <v>4504</v>
      </c>
      <c r="D1202" s="124" t="s">
        <v>4505</v>
      </c>
      <c r="E1202" s="124" t="s">
        <v>4506</v>
      </c>
      <c r="F1202" s="124" t="s">
        <v>4503</v>
      </c>
      <c r="G1202" s="124" t="s">
        <v>4504</v>
      </c>
      <c r="H1202" s="124" t="s">
        <v>4505</v>
      </c>
      <c r="I1202" s="124" t="s">
        <v>4506</v>
      </c>
      <c r="J1202" s="125"/>
      <c r="N1202" s="125"/>
    </row>
    <row r="1203" spans="1:14" s="122" customFormat="1" x14ac:dyDescent="0.2">
      <c r="A1203" s="124" t="s">
        <v>5961</v>
      </c>
      <c r="B1203" s="124" t="s">
        <v>4507</v>
      </c>
      <c r="C1203" s="124" t="s">
        <v>4508</v>
      </c>
      <c r="D1203" s="124" t="s">
        <v>4509</v>
      </c>
      <c r="E1203" s="124" t="s">
        <v>4510</v>
      </c>
      <c r="F1203" s="124" t="s">
        <v>4507</v>
      </c>
      <c r="G1203" s="124" t="s">
        <v>4508</v>
      </c>
      <c r="H1203" s="124" t="s">
        <v>4509</v>
      </c>
      <c r="I1203" s="124" t="s">
        <v>4510</v>
      </c>
      <c r="J1203" s="125"/>
      <c r="N1203" s="125"/>
    </row>
    <row r="1204" spans="1:14" s="103" customFormat="1" x14ac:dyDescent="0.2">
      <c r="A1204" s="104" t="s">
        <v>2336</v>
      </c>
      <c r="B1204" s="104" t="s">
        <v>2337</v>
      </c>
      <c r="C1204" s="104" t="s">
        <v>2338</v>
      </c>
      <c r="D1204" s="104" t="s">
        <v>2339</v>
      </c>
      <c r="E1204" s="104" t="s">
        <v>2340</v>
      </c>
      <c r="F1204" s="104" t="s">
        <v>2337</v>
      </c>
      <c r="G1204" s="104" t="s">
        <v>2338</v>
      </c>
      <c r="H1204" s="104" t="s">
        <v>2339</v>
      </c>
      <c r="I1204" s="104" t="s">
        <v>2340</v>
      </c>
      <c r="J1204" s="102"/>
      <c r="N1204" s="102"/>
    </row>
    <row r="1205" spans="1:14" s="103" customFormat="1" x14ac:dyDescent="0.2">
      <c r="A1205" s="104" t="s">
        <v>4511</v>
      </c>
      <c r="B1205" s="104" t="s">
        <v>2337</v>
      </c>
      <c r="C1205" s="104" t="s">
        <v>2338</v>
      </c>
      <c r="D1205" s="104" t="s">
        <v>2339</v>
      </c>
      <c r="E1205" s="104" t="s">
        <v>2340</v>
      </c>
      <c r="F1205" s="104" t="s">
        <v>2337</v>
      </c>
      <c r="G1205" s="104" t="s">
        <v>2338</v>
      </c>
      <c r="H1205" s="104" t="s">
        <v>2339</v>
      </c>
      <c r="I1205" s="104" t="s">
        <v>2340</v>
      </c>
      <c r="J1205" s="102"/>
      <c r="N1205" s="102"/>
    </row>
    <row r="1206" spans="1:14" s="103" customFormat="1" x14ac:dyDescent="0.2">
      <c r="A1206" s="104" t="s">
        <v>2341</v>
      </c>
      <c r="B1206" s="104" t="s">
        <v>2342</v>
      </c>
      <c r="C1206" s="104" t="s">
        <v>2343</v>
      </c>
      <c r="D1206" s="104" t="s">
        <v>2344</v>
      </c>
      <c r="E1206" s="104" t="s">
        <v>2345</v>
      </c>
      <c r="F1206" s="104" t="s">
        <v>2342</v>
      </c>
      <c r="G1206" s="104" t="s">
        <v>2343</v>
      </c>
      <c r="H1206" s="104" t="s">
        <v>2344</v>
      </c>
      <c r="I1206" s="104" t="s">
        <v>2345</v>
      </c>
      <c r="J1206" s="102"/>
      <c r="N1206" s="102"/>
    </row>
    <row r="1207" spans="1:14" s="103" customFormat="1" x14ac:dyDescent="0.2">
      <c r="A1207" s="104" t="s">
        <v>4512</v>
      </c>
      <c r="B1207" s="104" t="s">
        <v>2342</v>
      </c>
      <c r="C1207" s="104" t="s">
        <v>2343</v>
      </c>
      <c r="D1207" s="104" t="s">
        <v>2344</v>
      </c>
      <c r="E1207" s="104" t="s">
        <v>2345</v>
      </c>
      <c r="F1207" s="104" t="s">
        <v>2342</v>
      </c>
      <c r="G1207" s="104" t="s">
        <v>2343</v>
      </c>
      <c r="H1207" s="104" t="s">
        <v>2344</v>
      </c>
      <c r="I1207" s="104" t="s">
        <v>2345</v>
      </c>
      <c r="J1207" s="102"/>
      <c r="N1207" s="102"/>
    </row>
    <row r="1208" spans="1:14" s="103" customFormat="1" x14ac:dyDescent="0.2">
      <c r="A1208" s="104" t="s">
        <v>2346</v>
      </c>
      <c r="B1208" s="104" t="s">
        <v>2347</v>
      </c>
      <c r="C1208" s="104" t="s">
        <v>2348</v>
      </c>
      <c r="D1208" s="104" t="s">
        <v>2349</v>
      </c>
      <c r="E1208" s="104" t="s">
        <v>2350</v>
      </c>
      <c r="F1208" s="104" t="s">
        <v>2347</v>
      </c>
      <c r="G1208" s="104" t="s">
        <v>2348</v>
      </c>
      <c r="H1208" s="104" t="s">
        <v>2349</v>
      </c>
      <c r="I1208" s="104" t="s">
        <v>2350</v>
      </c>
      <c r="J1208" s="102"/>
      <c r="N1208" s="102"/>
    </row>
    <row r="1209" spans="1:14" s="103" customFormat="1" x14ac:dyDescent="0.2">
      <c r="A1209" s="104" t="s">
        <v>4513</v>
      </c>
      <c r="B1209" s="104" t="s">
        <v>2347</v>
      </c>
      <c r="C1209" s="104" t="s">
        <v>2348</v>
      </c>
      <c r="D1209" s="104" t="s">
        <v>2349</v>
      </c>
      <c r="E1209" s="104" t="s">
        <v>2350</v>
      </c>
      <c r="F1209" s="104" t="s">
        <v>2347</v>
      </c>
      <c r="G1209" s="104" t="s">
        <v>2348</v>
      </c>
      <c r="H1209" s="104" t="s">
        <v>2349</v>
      </c>
      <c r="I1209" s="104" t="s">
        <v>2350</v>
      </c>
      <c r="J1209" s="102"/>
      <c r="N1209" s="102"/>
    </row>
    <row r="1210" spans="1:14" s="103" customFormat="1" x14ac:dyDescent="0.2">
      <c r="A1210" s="104" t="s">
        <v>2351</v>
      </c>
      <c r="B1210" s="104" t="s">
        <v>1522</v>
      </c>
      <c r="C1210" s="104" t="s">
        <v>1523</v>
      </c>
      <c r="D1210" s="104" t="s">
        <v>1524</v>
      </c>
      <c r="E1210" s="104" t="s">
        <v>1525</v>
      </c>
      <c r="F1210" s="104" t="s">
        <v>3594</v>
      </c>
      <c r="G1210" s="104" t="s">
        <v>1528</v>
      </c>
      <c r="H1210" s="104" t="s">
        <v>1529</v>
      </c>
      <c r="I1210" s="104" t="s">
        <v>1525</v>
      </c>
      <c r="J1210" s="102"/>
      <c r="N1210" s="102"/>
    </row>
    <row r="1211" spans="1:14" s="103" customFormat="1" x14ac:dyDescent="0.2">
      <c r="A1211" s="104" t="s">
        <v>4514</v>
      </c>
      <c r="B1211" s="104" t="s">
        <v>1522</v>
      </c>
      <c r="C1211" s="104" t="s">
        <v>1523</v>
      </c>
      <c r="D1211" s="104" t="s">
        <v>1524</v>
      </c>
      <c r="E1211" s="104" t="s">
        <v>1525</v>
      </c>
      <c r="F1211" s="104" t="s">
        <v>3594</v>
      </c>
      <c r="G1211" s="104" t="s">
        <v>1528</v>
      </c>
      <c r="H1211" s="104" t="s">
        <v>1529</v>
      </c>
      <c r="I1211" s="104" t="s">
        <v>1525</v>
      </c>
      <c r="J1211" s="102"/>
      <c r="N1211" s="102"/>
    </row>
    <row r="1212" spans="1:14" s="103" customFormat="1" x14ac:dyDescent="0.2">
      <c r="A1212" s="104" t="s">
        <v>2352</v>
      </c>
      <c r="B1212" s="104" t="s">
        <v>1527</v>
      </c>
      <c r="C1212" s="104" t="s">
        <v>1528</v>
      </c>
      <c r="D1212" s="104" t="s">
        <v>1529</v>
      </c>
      <c r="E1212" s="104" t="s">
        <v>1525</v>
      </c>
      <c r="F1212" s="104" t="s">
        <v>1527</v>
      </c>
      <c r="G1212" s="104" t="s">
        <v>1528</v>
      </c>
      <c r="H1212" s="104" t="s">
        <v>1529</v>
      </c>
      <c r="I1212" s="104" t="s">
        <v>1525</v>
      </c>
      <c r="J1212" s="102"/>
      <c r="N1212" s="102"/>
    </row>
    <row r="1213" spans="1:14" s="103" customFormat="1" x14ac:dyDescent="0.2">
      <c r="A1213" s="104" t="s">
        <v>2353</v>
      </c>
      <c r="B1213" s="104" t="s">
        <v>1531</v>
      </c>
      <c r="C1213" s="104" t="s">
        <v>1532</v>
      </c>
      <c r="D1213" s="104" t="s">
        <v>1533</v>
      </c>
      <c r="E1213" s="104" t="s">
        <v>1534</v>
      </c>
      <c r="F1213" s="104" t="s">
        <v>1531</v>
      </c>
      <c r="G1213" s="104" t="s">
        <v>1532</v>
      </c>
      <c r="H1213" s="104" t="s">
        <v>1533</v>
      </c>
      <c r="I1213" s="104" t="s">
        <v>1534</v>
      </c>
      <c r="J1213" s="102"/>
      <c r="N1213" s="102"/>
    </row>
    <row r="1214" spans="1:14" s="103" customFormat="1" x14ac:dyDescent="0.2">
      <c r="A1214" s="104" t="s">
        <v>2354</v>
      </c>
      <c r="B1214" s="104" t="s">
        <v>1536</v>
      </c>
      <c r="C1214" s="104" t="s">
        <v>1537</v>
      </c>
      <c r="D1214" s="104" t="s">
        <v>1538</v>
      </c>
      <c r="E1214" s="104" t="s">
        <v>1539</v>
      </c>
      <c r="F1214" s="104" t="s">
        <v>1536</v>
      </c>
      <c r="G1214" s="104" t="s">
        <v>1537</v>
      </c>
      <c r="H1214" s="104" t="s">
        <v>1538</v>
      </c>
      <c r="I1214" s="104" t="s">
        <v>1539</v>
      </c>
      <c r="J1214" s="102"/>
      <c r="N1214" s="102"/>
    </row>
    <row r="1215" spans="1:14" s="122" customFormat="1" x14ac:dyDescent="0.2">
      <c r="A1215" s="122" t="s">
        <v>5962</v>
      </c>
      <c r="B1215" s="122" t="s">
        <v>1541</v>
      </c>
      <c r="C1215" s="122" t="s">
        <v>1542</v>
      </c>
      <c r="D1215" s="122" t="s">
        <v>1543</v>
      </c>
      <c r="E1215" s="122" t="s">
        <v>1544</v>
      </c>
      <c r="F1215" s="122" t="s">
        <v>1541</v>
      </c>
      <c r="G1215" s="122" t="s">
        <v>1542</v>
      </c>
      <c r="H1215" s="122" t="s">
        <v>1543</v>
      </c>
      <c r="I1215" s="122" t="s">
        <v>1544</v>
      </c>
    </row>
    <row r="1216" spans="1:14" s="103" customFormat="1" x14ac:dyDescent="0.2">
      <c r="A1216" s="104" t="s">
        <v>2355</v>
      </c>
      <c r="B1216" s="104" t="s">
        <v>1517</v>
      </c>
      <c r="C1216" s="104" t="s">
        <v>1518</v>
      </c>
      <c r="D1216" s="104" t="s">
        <v>1519</v>
      </c>
      <c r="E1216" s="104" t="s">
        <v>1520</v>
      </c>
      <c r="F1216" s="104" t="s">
        <v>1517</v>
      </c>
      <c r="G1216" s="104" t="s">
        <v>1518</v>
      </c>
      <c r="H1216" s="104" t="s">
        <v>1519</v>
      </c>
      <c r="I1216" s="104" t="s">
        <v>4077</v>
      </c>
      <c r="J1216" s="102"/>
      <c r="N1216" s="102"/>
    </row>
    <row r="1217" spans="1:14" s="103" customFormat="1" x14ac:dyDescent="0.2">
      <c r="A1217" s="104" t="s">
        <v>4515</v>
      </c>
      <c r="B1217" s="104" t="s">
        <v>4081</v>
      </c>
      <c r="C1217" s="104" t="s">
        <v>4082</v>
      </c>
      <c r="D1217" s="104" t="s">
        <v>4083</v>
      </c>
      <c r="E1217" s="104" t="s">
        <v>4084</v>
      </c>
      <c r="F1217" s="104" t="s">
        <v>4081</v>
      </c>
      <c r="G1217" s="104" t="s">
        <v>4082</v>
      </c>
      <c r="H1217" s="104" t="s">
        <v>4083</v>
      </c>
      <c r="I1217" s="104" t="s">
        <v>4084</v>
      </c>
      <c r="J1217" s="102"/>
      <c r="N1217" s="102"/>
    </row>
    <row r="1218" spans="1:14" s="103" customFormat="1" x14ac:dyDescent="0.2">
      <c r="A1218" s="104" t="s">
        <v>4516</v>
      </c>
      <c r="B1218" s="104" t="s">
        <v>1517</v>
      </c>
      <c r="C1218" s="104" t="s">
        <v>1518</v>
      </c>
      <c r="D1218" s="104" t="s">
        <v>1519</v>
      </c>
      <c r="E1218" s="104" t="s">
        <v>1520</v>
      </c>
      <c r="F1218" s="104" t="s">
        <v>1517</v>
      </c>
      <c r="G1218" s="104" t="s">
        <v>1518</v>
      </c>
      <c r="H1218" s="104" t="s">
        <v>1519</v>
      </c>
      <c r="I1218" s="104" t="s">
        <v>4077</v>
      </c>
      <c r="J1218" s="102"/>
      <c r="N1218" s="102"/>
    </row>
    <row r="1219" spans="1:14" s="103" customFormat="1" x14ac:dyDescent="0.2">
      <c r="A1219" s="104"/>
      <c r="B1219" s="104"/>
      <c r="C1219" s="104"/>
      <c r="D1219" s="104"/>
      <c r="E1219" s="104"/>
      <c r="F1219" s="104"/>
      <c r="G1219" s="104"/>
      <c r="H1219" s="104"/>
      <c r="I1219" s="104"/>
      <c r="J1219" s="102"/>
      <c r="N1219" s="102"/>
    </row>
    <row r="1220" spans="1:14" s="82" customFormat="1" x14ac:dyDescent="0.2">
      <c r="A1220" s="82" t="s">
        <v>4517</v>
      </c>
      <c r="B1220" s="82" t="s">
        <v>30</v>
      </c>
      <c r="C1220" s="82" t="s">
        <v>30</v>
      </c>
      <c r="D1220" s="104" t="s">
        <v>31</v>
      </c>
      <c r="E1220" s="82" t="s">
        <v>30</v>
      </c>
      <c r="F1220" s="82" t="s">
        <v>30</v>
      </c>
      <c r="G1220" s="82" t="s">
        <v>30</v>
      </c>
      <c r="H1220" s="82" t="s">
        <v>31</v>
      </c>
      <c r="I1220" s="82" t="s">
        <v>30</v>
      </c>
    </row>
    <row r="1221" spans="1:14" s="103" customFormat="1" x14ac:dyDescent="0.2">
      <c r="A1221" s="104" t="s">
        <v>2356</v>
      </c>
      <c r="B1221" s="102" t="s">
        <v>33</v>
      </c>
      <c r="C1221" s="102" t="s">
        <v>34</v>
      </c>
      <c r="D1221" s="104" t="s">
        <v>35</v>
      </c>
      <c r="E1221" s="102" t="s">
        <v>36</v>
      </c>
      <c r="F1221" s="113" t="s">
        <v>33</v>
      </c>
      <c r="G1221" s="113" t="s">
        <v>34</v>
      </c>
      <c r="H1221" s="113" t="s">
        <v>35</v>
      </c>
      <c r="I1221" s="113" t="s">
        <v>36</v>
      </c>
    </row>
    <row r="1222" spans="1:14" s="82" customFormat="1" x14ac:dyDescent="0.2">
      <c r="A1222" s="82" t="s">
        <v>2357</v>
      </c>
      <c r="B1222" s="82" t="s">
        <v>38</v>
      </c>
      <c r="C1222" s="82" t="s">
        <v>39</v>
      </c>
      <c r="D1222" s="104" t="s">
        <v>40</v>
      </c>
      <c r="E1222" s="82" t="s">
        <v>41</v>
      </c>
      <c r="F1222" s="82" t="s">
        <v>38</v>
      </c>
      <c r="G1222" s="82" t="s">
        <v>39</v>
      </c>
      <c r="H1222" s="82" t="s">
        <v>40</v>
      </c>
      <c r="I1222" s="82" t="s">
        <v>41</v>
      </c>
    </row>
    <row r="1223" spans="1:14" s="82" customFormat="1" x14ac:dyDescent="0.2">
      <c r="A1223" s="82" t="s">
        <v>2358</v>
      </c>
      <c r="B1223" s="82" t="s">
        <v>43</v>
      </c>
      <c r="C1223" s="82" t="s">
        <v>44</v>
      </c>
      <c r="D1223" s="104" t="s">
        <v>45</v>
      </c>
      <c r="E1223" s="82" t="s">
        <v>46</v>
      </c>
      <c r="F1223" s="82" t="s">
        <v>43</v>
      </c>
      <c r="G1223" s="82" t="s">
        <v>44</v>
      </c>
      <c r="H1223" s="82" t="s">
        <v>45</v>
      </c>
      <c r="I1223" s="82" t="s">
        <v>46</v>
      </c>
    </row>
    <row r="1224" spans="1:14" s="82" customFormat="1" x14ac:dyDescent="0.2">
      <c r="A1224" s="82" t="s">
        <v>2359</v>
      </c>
      <c r="B1224" s="82" t="s">
        <v>3648</v>
      </c>
      <c r="C1224" s="82" t="s">
        <v>3649</v>
      </c>
      <c r="D1224" s="104" t="s">
        <v>3650</v>
      </c>
      <c r="E1224" s="82" t="s">
        <v>3651</v>
      </c>
      <c r="F1224" s="82" t="s">
        <v>3648</v>
      </c>
      <c r="G1224" s="82" t="s">
        <v>3649</v>
      </c>
      <c r="H1224" s="82" t="s">
        <v>3650</v>
      </c>
      <c r="I1224" s="82" t="s">
        <v>3651</v>
      </c>
    </row>
    <row r="1225" spans="1:14" s="82" customFormat="1" x14ac:dyDescent="0.2">
      <c r="A1225" s="82" t="s">
        <v>2360</v>
      </c>
      <c r="B1225" s="82" t="s">
        <v>3662</v>
      </c>
      <c r="C1225" s="82" t="s">
        <v>70</v>
      </c>
      <c r="D1225" s="104" t="s">
        <v>71</v>
      </c>
      <c r="E1225" s="82" t="s">
        <v>3663</v>
      </c>
      <c r="F1225" s="82" t="s">
        <v>3662</v>
      </c>
      <c r="G1225" s="82" t="s">
        <v>70</v>
      </c>
      <c r="H1225" s="82" t="s">
        <v>71</v>
      </c>
      <c r="I1225" s="82" t="s">
        <v>3663</v>
      </c>
    </row>
    <row r="1226" spans="1:14" s="82" customFormat="1" x14ac:dyDescent="0.2">
      <c r="A1226" s="82" t="s">
        <v>2361</v>
      </c>
      <c r="B1226" s="82" t="s">
        <v>1660</v>
      </c>
      <c r="C1226" s="82" t="s">
        <v>1661</v>
      </c>
      <c r="D1226" s="104" t="s">
        <v>1662</v>
      </c>
      <c r="E1226" s="82" t="s">
        <v>1663</v>
      </c>
      <c r="F1226" s="82" t="s">
        <v>1660</v>
      </c>
      <c r="G1226" s="82" t="s">
        <v>1661</v>
      </c>
      <c r="H1226" s="82" t="s">
        <v>1662</v>
      </c>
      <c r="I1226" s="82" t="s">
        <v>1663</v>
      </c>
    </row>
    <row r="1227" spans="1:14" s="82" customFormat="1" x14ac:dyDescent="0.2">
      <c r="A1227" s="82" t="s">
        <v>2362</v>
      </c>
      <c r="B1227" s="82" t="s">
        <v>88</v>
      </c>
      <c r="C1227" s="82" t="s">
        <v>89</v>
      </c>
      <c r="D1227" s="104" t="s">
        <v>90</v>
      </c>
      <c r="E1227" s="82" t="s">
        <v>91</v>
      </c>
      <c r="F1227" s="82" t="s">
        <v>88</v>
      </c>
      <c r="G1227" s="82" t="s">
        <v>89</v>
      </c>
      <c r="H1227" s="82" t="s">
        <v>90</v>
      </c>
      <c r="I1227" s="82" t="s">
        <v>91</v>
      </c>
    </row>
    <row r="1228" spans="1:14" s="82" customFormat="1" x14ac:dyDescent="0.2">
      <c r="A1228" s="82" t="s">
        <v>2363</v>
      </c>
      <c r="B1228" s="82" t="s">
        <v>103</v>
      </c>
      <c r="C1228" s="82" t="s">
        <v>104</v>
      </c>
      <c r="D1228" s="104" t="s">
        <v>105</v>
      </c>
      <c r="E1228" s="82" t="s">
        <v>106</v>
      </c>
      <c r="F1228" s="82" t="s">
        <v>103</v>
      </c>
      <c r="G1228" s="82" t="s">
        <v>104</v>
      </c>
      <c r="H1228" s="82" t="s">
        <v>105</v>
      </c>
      <c r="I1228" s="82" t="s">
        <v>106</v>
      </c>
    </row>
    <row r="1229" spans="1:14" s="82" customFormat="1" x14ac:dyDescent="0.2">
      <c r="A1229" s="82" t="s">
        <v>2364</v>
      </c>
      <c r="B1229" s="82" t="s">
        <v>3671</v>
      </c>
      <c r="C1229" s="82" t="s">
        <v>3672</v>
      </c>
      <c r="D1229" s="104" t="s">
        <v>3673</v>
      </c>
      <c r="E1229" s="82" t="s">
        <v>3674</v>
      </c>
      <c r="F1229" s="82" t="s">
        <v>3671</v>
      </c>
      <c r="G1229" s="82" t="s">
        <v>3672</v>
      </c>
      <c r="H1229" s="82" t="s">
        <v>3673</v>
      </c>
      <c r="I1229" s="82" t="s">
        <v>3674</v>
      </c>
    </row>
    <row r="1230" spans="1:14" s="82" customFormat="1" x14ac:dyDescent="0.2">
      <c r="A1230" s="82" t="s">
        <v>2365</v>
      </c>
      <c r="B1230" s="82" t="s">
        <v>1670</v>
      </c>
      <c r="C1230" s="82" t="s">
        <v>1671</v>
      </c>
      <c r="D1230" s="104" t="s">
        <v>1672</v>
      </c>
      <c r="E1230" s="82" t="s">
        <v>1673</v>
      </c>
      <c r="F1230" s="82" t="s">
        <v>1670</v>
      </c>
      <c r="G1230" s="82" t="s">
        <v>1671</v>
      </c>
      <c r="H1230" s="82" t="s">
        <v>1672</v>
      </c>
      <c r="I1230" s="82" t="s">
        <v>1673</v>
      </c>
    </row>
    <row r="1231" spans="1:14" s="82" customFormat="1" x14ac:dyDescent="0.2">
      <c r="A1231" s="82" t="s">
        <v>2366</v>
      </c>
      <c r="B1231" s="82" t="s">
        <v>1684</v>
      </c>
      <c r="C1231" s="82" t="s">
        <v>1685</v>
      </c>
      <c r="D1231" s="104" t="s">
        <v>1686</v>
      </c>
      <c r="E1231" s="82" t="s">
        <v>1687</v>
      </c>
      <c r="F1231" s="82" t="s">
        <v>1684</v>
      </c>
      <c r="G1231" s="82" t="s">
        <v>1685</v>
      </c>
      <c r="H1231" s="82" t="s">
        <v>1686</v>
      </c>
      <c r="I1231" s="82" t="s">
        <v>1687</v>
      </c>
    </row>
    <row r="1232" spans="1:14" s="82" customFormat="1" x14ac:dyDescent="0.2">
      <c r="A1232" s="82" t="s">
        <v>2367</v>
      </c>
      <c r="B1232" s="82" t="s">
        <v>113</v>
      </c>
      <c r="C1232" s="82" t="s">
        <v>114</v>
      </c>
      <c r="D1232" s="104" t="s">
        <v>115</v>
      </c>
      <c r="E1232" s="82" t="s">
        <v>116</v>
      </c>
      <c r="F1232" s="82" t="s">
        <v>113</v>
      </c>
      <c r="G1232" s="82" t="s">
        <v>3466</v>
      </c>
      <c r="H1232" s="82" t="s">
        <v>115</v>
      </c>
      <c r="I1232" s="82" t="s">
        <v>3675</v>
      </c>
    </row>
    <row r="1233" spans="1:9" s="122" customFormat="1" x14ac:dyDescent="0.2">
      <c r="A1233" s="122" t="s">
        <v>6765</v>
      </c>
      <c r="B1233" s="122" t="s">
        <v>3676</v>
      </c>
      <c r="C1233" s="122" t="s">
        <v>3677</v>
      </c>
      <c r="D1233" s="124" t="s">
        <v>3678</v>
      </c>
      <c r="E1233" s="122" t="s">
        <v>3679</v>
      </c>
      <c r="F1233" s="122" t="s">
        <v>3676</v>
      </c>
      <c r="G1233" s="122" t="s">
        <v>3677</v>
      </c>
      <c r="H1233" s="122" t="s">
        <v>3678</v>
      </c>
      <c r="I1233" s="122" t="s">
        <v>3679</v>
      </c>
    </row>
    <row r="1234" spans="1:9" s="113" customFormat="1" x14ac:dyDescent="0.2">
      <c r="A1234" s="113" t="s">
        <v>2368</v>
      </c>
      <c r="B1234" s="113" t="s">
        <v>1743</v>
      </c>
      <c r="C1234" s="113" t="s">
        <v>1744</v>
      </c>
      <c r="D1234" s="107" t="s">
        <v>1745</v>
      </c>
      <c r="E1234" s="113" t="s">
        <v>1746</v>
      </c>
      <c r="F1234" s="113" t="s">
        <v>1743</v>
      </c>
      <c r="G1234" s="113" t="s">
        <v>1744</v>
      </c>
      <c r="H1234" s="113" t="s">
        <v>1745</v>
      </c>
      <c r="I1234" s="113" t="s">
        <v>1746</v>
      </c>
    </row>
    <row r="1235" spans="1:9" s="113" customFormat="1" x14ac:dyDescent="0.2">
      <c r="A1235" s="113" t="s">
        <v>6766</v>
      </c>
      <c r="B1235" s="113" t="s">
        <v>5646</v>
      </c>
      <c r="C1235" s="113" t="s">
        <v>5647</v>
      </c>
      <c r="D1235" s="107" t="s">
        <v>5648</v>
      </c>
      <c r="E1235" s="113" t="s">
        <v>5649</v>
      </c>
      <c r="F1235" s="113" t="s">
        <v>5646</v>
      </c>
      <c r="G1235" s="113" t="s">
        <v>5647</v>
      </c>
      <c r="H1235" s="113" t="s">
        <v>5648</v>
      </c>
      <c r="I1235" s="113" t="s">
        <v>5649</v>
      </c>
    </row>
    <row r="1236" spans="1:9" s="82" customFormat="1" x14ac:dyDescent="0.2">
      <c r="A1236" s="82" t="s">
        <v>2369</v>
      </c>
      <c r="B1236" s="82" t="s">
        <v>3680</v>
      </c>
      <c r="C1236" s="82" t="s">
        <v>3681</v>
      </c>
      <c r="D1236" s="104" t="s">
        <v>3682</v>
      </c>
      <c r="E1236" s="82" t="s">
        <v>3683</v>
      </c>
      <c r="F1236" s="82" t="s">
        <v>3680</v>
      </c>
      <c r="G1236" s="82" t="s">
        <v>3681</v>
      </c>
      <c r="H1236" s="82" t="s">
        <v>3682</v>
      </c>
      <c r="I1236" s="82" t="s">
        <v>3683</v>
      </c>
    </row>
    <row r="1237" spans="1:9" s="82" customFormat="1" x14ac:dyDescent="0.2">
      <c r="A1237" s="82" t="s">
        <v>4518</v>
      </c>
      <c r="B1237" s="82" t="s">
        <v>4369</v>
      </c>
      <c r="C1237" s="82" t="s">
        <v>4370</v>
      </c>
      <c r="D1237" s="104" t="s">
        <v>4371</v>
      </c>
      <c r="E1237" s="82" t="s">
        <v>4372</v>
      </c>
      <c r="F1237" s="82" t="s">
        <v>4369</v>
      </c>
      <c r="G1237" s="82" t="s">
        <v>4370</v>
      </c>
      <c r="H1237" s="82" t="s">
        <v>4371</v>
      </c>
      <c r="I1237" s="82" t="s">
        <v>4372</v>
      </c>
    </row>
    <row r="1238" spans="1:9" s="82" customFormat="1" x14ac:dyDescent="0.2">
      <c r="A1238" s="82" t="s">
        <v>2370</v>
      </c>
      <c r="B1238" s="82" t="s">
        <v>124</v>
      </c>
      <c r="C1238" s="82" t="s">
        <v>125</v>
      </c>
      <c r="D1238" s="104" t="s">
        <v>126</v>
      </c>
      <c r="E1238" s="82" t="s">
        <v>127</v>
      </c>
      <c r="F1238" s="82" t="s">
        <v>124</v>
      </c>
      <c r="G1238" s="82" t="s">
        <v>125</v>
      </c>
      <c r="H1238" s="82" t="s">
        <v>126</v>
      </c>
      <c r="I1238" s="82" t="s">
        <v>127</v>
      </c>
    </row>
    <row r="1239" spans="1:9" s="82" customFormat="1" x14ac:dyDescent="0.2">
      <c r="A1239" s="82" t="s">
        <v>2371</v>
      </c>
      <c r="B1239" s="82" t="s">
        <v>129</v>
      </c>
      <c r="C1239" s="82" t="s">
        <v>130</v>
      </c>
      <c r="D1239" s="104" t="s">
        <v>131</v>
      </c>
      <c r="E1239" s="82" t="s">
        <v>132</v>
      </c>
      <c r="F1239" s="82" t="s">
        <v>129</v>
      </c>
      <c r="G1239" s="82" t="s">
        <v>3468</v>
      </c>
      <c r="H1239" s="82" t="s">
        <v>131</v>
      </c>
      <c r="I1239" s="82" t="s">
        <v>132</v>
      </c>
    </row>
    <row r="1240" spans="1:9" s="82" customFormat="1" x14ac:dyDescent="0.2">
      <c r="A1240" s="82" t="s">
        <v>2372</v>
      </c>
      <c r="B1240" s="82" t="s">
        <v>134</v>
      </c>
      <c r="C1240" s="82" t="s">
        <v>135</v>
      </c>
      <c r="D1240" s="104" t="s">
        <v>136</v>
      </c>
      <c r="E1240" s="82" t="s">
        <v>137</v>
      </c>
      <c r="F1240" s="82" t="s">
        <v>134</v>
      </c>
      <c r="G1240" s="82" t="s">
        <v>135</v>
      </c>
      <c r="H1240" s="82" t="s">
        <v>136</v>
      </c>
      <c r="I1240" s="82" t="s">
        <v>137</v>
      </c>
    </row>
    <row r="1241" spans="1:9" s="82" customFormat="1" x14ac:dyDescent="0.2">
      <c r="A1241" s="82" t="s">
        <v>2373</v>
      </c>
      <c r="B1241" s="82" t="s">
        <v>139</v>
      </c>
      <c r="C1241" s="82" t="s">
        <v>140</v>
      </c>
      <c r="D1241" s="104" t="s">
        <v>141</v>
      </c>
      <c r="E1241" s="82" t="s">
        <v>142</v>
      </c>
      <c r="F1241" s="82" t="s">
        <v>139</v>
      </c>
      <c r="G1241" s="82" t="s">
        <v>140</v>
      </c>
      <c r="H1241" s="82" t="s">
        <v>141</v>
      </c>
      <c r="I1241" s="82" t="s">
        <v>142</v>
      </c>
    </row>
    <row r="1242" spans="1:9" s="82" customFormat="1" x14ac:dyDescent="0.2">
      <c r="A1242" s="82" t="s">
        <v>2374</v>
      </c>
      <c r="B1242" s="82" t="s">
        <v>144</v>
      </c>
      <c r="C1242" s="82" t="s">
        <v>145</v>
      </c>
      <c r="D1242" s="104" t="s">
        <v>146</v>
      </c>
      <c r="E1242" s="82" t="s">
        <v>147</v>
      </c>
      <c r="F1242" s="82" t="s">
        <v>144</v>
      </c>
      <c r="G1242" s="82" t="s">
        <v>145</v>
      </c>
      <c r="H1242" s="82" t="s">
        <v>146</v>
      </c>
      <c r="I1242" s="82" t="s">
        <v>147</v>
      </c>
    </row>
    <row r="1243" spans="1:9" s="82" customFormat="1" x14ac:dyDescent="0.2">
      <c r="A1243" s="82" t="s">
        <v>2375</v>
      </c>
      <c r="B1243" s="82" t="s">
        <v>149</v>
      </c>
      <c r="C1243" s="82" t="s">
        <v>150</v>
      </c>
      <c r="D1243" s="104" t="s">
        <v>151</v>
      </c>
      <c r="E1243" s="82" t="s">
        <v>152</v>
      </c>
      <c r="F1243" s="82" t="s">
        <v>3469</v>
      </c>
      <c r="G1243" s="82" t="s">
        <v>3470</v>
      </c>
      <c r="H1243" s="82" t="s">
        <v>3471</v>
      </c>
      <c r="I1243" s="82" t="s">
        <v>3684</v>
      </c>
    </row>
    <row r="1244" spans="1:9" s="82" customFormat="1" x14ac:dyDescent="0.2">
      <c r="A1244" s="82" t="s">
        <v>2376</v>
      </c>
      <c r="B1244" s="82" t="s">
        <v>154</v>
      </c>
      <c r="C1244" s="82" t="s">
        <v>155</v>
      </c>
      <c r="D1244" s="104" t="s">
        <v>156</v>
      </c>
      <c r="E1244" s="82" t="s">
        <v>157</v>
      </c>
      <c r="F1244" s="82" t="s">
        <v>154</v>
      </c>
      <c r="G1244" s="82" t="s">
        <v>155</v>
      </c>
      <c r="H1244" s="82" t="s">
        <v>156</v>
      </c>
      <c r="I1244" s="82" t="s">
        <v>157</v>
      </c>
    </row>
    <row r="1245" spans="1:9" s="82" customFormat="1" x14ac:dyDescent="0.2">
      <c r="A1245" s="82" t="s">
        <v>2377</v>
      </c>
      <c r="B1245" s="82" t="s">
        <v>169</v>
      </c>
      <c r="C1245" s="82" t="s">
        <v>170</v>
      </c>
      <c r="D1245" s="104" t="s">
        <v>171</v>
      </c>
      <c r="E1245" s="82" t="s">
        <v>172</v>
      </c>
      <c r="F1245" s="82" t="s">
        <v>169</v>
      </c>
      <c r="G1245" s="82" t="s">
        <v>170</v>
      </c>
      <c r="H1245" s="82" t="s">
        <v>171</v>
      </c>
      <c r="I1245" s="82" t="s">
        <v>172</v>
      </c>
    </row>
    <row r="1246" spans="1:9" s="82" customFormat="1" x14ac:dyDescent="0.2">
      <c r="A1246" s="82" t="s">
        <v>2378</v>
      </c>
      <c r="B1246" s="82" t="s">
        <v>174</v>
      </c>
      <c r="C1246" s="82" t="s">
        <v>175</v>
      </c>
      <c r="D1246" s="104" t="s">
        <v>176</v>
      </c>
      <c r="E1246" s="82" t="s">
        <v>177</v>
      </c>
      <c r="F1246" s="82" t="s">
        <v>174</v>
      </c>
      <c r="G1246" s="82" t="s">
        <v>175</v>
      </c>
      <c r="H1246" s="82" t="s">
        <v>176</v>
      </c>
      <c r="I1246" s="82" t="s">
        <v>177</v>
      </c>
    </row>
    <row r="1247" spans="1:9" s="82" customFormat="1" x14ac:dyDescent="0.2">
      <c r="A1247" s="82" t="s">
        <v>4519</v>
      </c>
      <c r="B1247" s="82" t="s">
        <v>3686</v>
      </c>
      <c r="C1247" s="82" t="s">
        <v>3687</v>
      </c>
      <c r="D1247" s="104" t="s">
        <v>3688</v>
      </c>
      <c r="E1247" s="82" t="s">
        <v>3689</v>
      </c>
      <c r="F1247" s="82" t="s">
        <v>3686</v>
      </c>
      <c r="G1247" s="82" t="s">
        <v>3687</v>
      </c>
      <c r="H1247" s="82" t="s">
        <v>3688</v>
      </c>
      <c r="I1247" s="82" t="s">
        <v>3689</v>
      </c>
    </row>
    <row r="1248" spans="1:9" s="82" customFormat="1" x14ac:dyDescent="0.2">
      <c r="A1248" s="82" t="s">
        <v>4520</v>
      </c>
      <c r="B1248" s="82" t="s">
        <v>3686</v>
      </c>
      <c r="C1248" s="82" t="s">
        <v>3687</v>
      </c>
      <c r="D1248" s="104" t="s">
        <v>3688</v>
      </c>
      <c r="E1248" s="82" t="s">
        <v>3689</v>
      </c>
      <c r="F1248" s="82" t="s">
        <v>3686</v>
      </c>
      <c r="G1248" s="82" t="s">
        <v>3687</v>
      </c>
      <c r="H1248" s="82" t="s">
        <v>3688</v>
      </c>
      <c r="I1248" s="82" t="s">
        <v>3689</v>
      </c>
    </row>
    <row r="1249" spans="1:9" s="82" customFormat="1" x14ac:dyDescent="0.2">
      <c r="A1249" s="82" t="s">
        <v>4521</v>
      </c>
      <c r="B1249" s="82" t="s">
        <v>3692</v>
      </c>
      <c r="C1249" s="82" t="s">
        <v>3693</v>
      </c>
      <c r="D1249" s="104" t="s">
        <v>3694</v>
      </c>
      <c r="E1249" s="82" t="s">
        <v>3695</v>
      </c>
      <c r="F1249" s="82" t="s">
        <v>3692</v>
      </c>
      <c r="G1249" s="82" t="s">
        <v>3693</v>
      </c>
      <c r="H1249" s="82" t="s">
        <v>3694</v>
      </c>
      <c r="I1249" s="82" t="s">
        <v>3695</v>
      </c>
    </row>
    <row r="1250" spans="1:9" s="82" customFormat="1" x14ac:dyDescent="0.2">
      <c r="A1250" s="82" t="s">
        <v>2379</v>
      </c>
      <c r="B1250" s="82" t="s">
        <v>179</v>
      </c>
      <c r="C1250" s="82" t="s">
        <v>180</v>
      </c>
      <c r="D1250" s="104" t="s">
        <v>181</v>
      </c>
      <c r="E1250" s="82" t="s">
        <v>182</v>
      </c>
      <c r="F1250" s="82" t="s">
        <v>179</v>
      </c>
      <c r="G1250" s="82" t="s">
        <v>180</v>
      </c>
      <c r="H1250" s="82" t="s">
        <v>181</v>
      </c>
      <c r="I1250" s="82" t="s">
        <v>182</v>
      </c>
    </row>
    <row r="1251" spans="1:9" s="82" customFormat="1" x14ac:dyDescent="0.2">
      <c r="A1251" s="82" t="s">
        <v>2380</v>
      </c>
      <c r="B1251" s="82" t="s">
        <v>3696</v>
      </c>
      <c r="C1251" s="82" t="s">
        <v>3697</v>
      </c>
      <c r="D1251" s="104" t="s">
        <v>3698</v>
      </c>
      <c r="E1251" s="82" t="s">
        <v>3699</v>
      </c>
      <c r="F1251" s="82" t="s">
        <v>3696</v>
      </c>
      <c r="G1251" s="82" t="s">
        <v>3697</v>
      </c>
      <c r="H1251" s="82" t="s">
        <v>3698</v>
      </c>
      <c r="I1251" s="82" t="s">
        <v>3699</v>
      </c>
    </row>
    <row r="1252" spans="1:9" s="82" customFormat="1" x14ac:dyDescent="0.2">
      <c r="A1252" s="82" t="s">
        <v>2381</v>
      </c>
      <c r="B1252" s="82" t="s">
        <v>3700</v>
      </c>
      <c r="C1252" s="82" t="s">
        <v>3701</v>
      </c>
      <c r="D1252" s="104" t="s">
        <v>3702</v>
      </c>
      <c r="E1252" s="82" t="s">
        <v>3703</v>
      </c>
      <c r="F1252" s="82" t="s">
        <v>3700</v>
      </c>
      <c r="G1252" s="82" t="s">
        <v>3701</v>
      </c>
      <c r="H1252" s="82" t="s">
        <v>3702</v>
      </c>
      <c r="I1252" s="82" t="s">
        <v>3703</v>
      </c>
    </row>
    <row r="1253" spans="1:9" s="82" customFormat="1" x14ac:dyDescent="0.2">
      <c r="A1253" s="82" t="s">
        <v>2382</v>
      </c>
      <c r="B1253" s="82" t="s">
        <v>186</v>
      </c>
      <c r="C1253" s="82" t="s">
        <v>187</v>
      </c>
      <c r="D1253" s="104" t="s">
        <v>188</v>
      </c>
      <c r="E1253" s="82" t="s">
        <v>189</v>
      </c>
      <c r="F1253" s="82" t="s">
        <v>186</v>
      </c>
      <c r="G1253" s="82" t="s">
        <v>3473</v>
      </c>
      <c r="H1253" s="82" t="s">
        <v>188</v>
      </c>
      <c r="I1253" s="82" t="s">
        <v>189</v>
      </c>
    </row>
    <row r="1254" spans="1:9" s="82" customFormat="1" x14ac:dyDescent="0.2">
      <c r="A1254" s="82" t="s">
        <v>2383</v>
      </c>
      <c r="B1254" s="82" t="s">
        <v>3704</v>
      </c>
      <c r="C1254" s="82" t="s">
        <v>3705</v>
      </c>
      <c r="D1254" s="104" t="s">
        <v>3706</v>
      </c>
      <c r="E1254" s="82" t="s">
        <v>3707</v>
      </c>
      <c r="F1254" s="82" t="s">
        <v>3704</v>
      </c>
      <c r="G1254" s="82" t="s">
        <v>3708</v>
      </c>
      <c r="H1254" s="82" t="s">
        <v>3706</v>
      </c>
      <c r="I1254" s="82" t="s">
        <v>3707</v>
      </c>
    </row>
    <row r="1255" spans="1:9" s="103" customFormat="1" x14ac:dyDescent="0.2">
      <c r="A1255" s="108" t="s">
        <v>2384</v>
      </c>
      <c r="B1255" s="82" t="s">
        <v>4378</v>
      </c>
      <c r="C1255" s="82" t="s">
        <v>3475</v>
      </c>
      <c r="D1255" s="104" t="s">
        <v>3476</v>
      </c>
      <c r="E1255" s="82" t="s">
        <v>195</v>
      </c>
      <c r="F1255" s="82" t="s">
        <v>4378</v>
      </c>
      <c r="G1255" s="82" t="s">
        <v>3475</v>
      </c>
      <c r="H1255" s="82" t="s">
        <v>3476</v>
      </c>
      <c r="I1255" s="82" t="s">
        <v>195</v>
      </c>
    </row>
    <row r="1256" spans="1:9" s="82" customFormat="1" x14ac:dyDescent="0.2">
      <c r="A1256" s="113" t="s">
        <v>6767</v>
      </c>
      <c r="B1256" s="82" t="s">
        <v>4378</v>
      </c>
      <c r="C1256" s="82" t="s">
        <v>3475</v>
      </c>
      <c r="D1256" s="104" t="s">
        <v>3476</v>
      </c>
      <c r="E1256" s="82" t="s">
        <v>195</v>
      </c>
      <c r="F1256" s="82" t="s">
        <v>4378</v>
      </c>
      <c r="G1256" s="82" t="s">
        <v>3475</v>
      </c>
      <c r="H1256" s="82" t="s">
        <v>3476</v>
      </c>
      <c r="I1256" s="82" t="s">
        <v>195</v>
      </c>
    </row>
    <row r="1257" spans="1:9" s="122" customFormat="1" x14ac:dyDescent="0.2">
      <c r="A1257" s="122" t="s">
        <v>6768</v>
      </c>
      <c r="B1257" s="122" t="s">
        <v>1754</v>
      </c>
      <c r="C1257" s="122" t="s">
        <v>1755</v>
      </c>
      <c r="D1257" s="124" t="s">
        <v>1756</v>
      </c>
      <c r="E1257" s="122" t="s">
        <v>1757</v>
      </c>
      <c r="F1257" s="122" t="s">
        <v>1754</v>
      </c>
      <c r="G1257" s="122" t="s">
        <v>1755</v>
      </c>
      <c r="H1257" s="122" t="s">
        <v>1756</v>
      </c>
      <c r="I1257" s="122" t="s">
        <v>1757</v>
      </c>
    </row>
    <row r="1258" spans="1:9" s="122" customFormat="1" x14ac:dyDescent="0.2">
      <c r="A1258" s="122" t="s">
        <v>6768</v>
      </c>
      <c r="B1258" s="122" t="s">
        <v>1754</v>
      </c>
      <c r="C1258" s="122" t="s">
        <v>1755</v>
      </c>
      <c r="D1258" s="124" t="s">
        <v>1756</v>
      </c>
      <c r="E1258" s="122" t="s">
        <v>1757</v>
      </c>
      <c r="F1258" s="122" t="s">
        <v>1754</v>
      </c>
      <c r="G1258" s="122" t="s">
        <v>1755</v>
      </c>
      <c r="H1258" s="122" t="s">
        <v>1756</v>
      </c>
      <c r="I1258" s="122" t="s">
        <v>1757</v>
      </c>
    </row>
    <row r="1259" spans="1:9" s="82" customFormat="1" x14ac:dyDescent="0.2">
      <c r="A1259" s="82" t="s">
        <v>2385</v>
      </c>
      <c r="B1259" s="82" t="s">
        <v>1759</v>
      </c>
      <c r="C1259" s="82" t="s">
        <v>1760</v>
      </c>
      <c r="D1259" s="104" t="s">
        <v>1761</v>
      </c>
      <c r="E1259" s="82" t="s">
        <v>1762</v>
      </c>
      <c r="F1259" s="82" t="s">
        <v>1759</v>
      </c>
      <c r="G1259" s="82" t="s">
        <v>1760</v>
      </c>
      <c r="H1259" s="82" t="s">
        <v>1761</v>
      </c>
      <c r="I1259" s="82" t="s">
        <v>1762</v>
      </c>
    </row>
    <row r="1260" spans="1:9" s="82" customFormat="1" x14ac:dyDescent="0.2">
      <c r="A1260" s="82" t="s">
        <v>2386</v>
      </c>
      <c r="B1260" s="82" t="s">
        <v>1764</v>
      </c>
      <c r="C1260" s="82" t="s">
        <v>1765</v>
      </c>
      <c r="D1260" s="104" t="s">
        <v>1766</v>
      </c>
      <c r="E1260" s="82" t="s">
        <v>1767</v>
      </c>
      <c r="F1260" s="82" t="s">
        <v>1764</v>
      </c>
      <c r="G1260" s="82" t="s">
        <v>1765</v>
      </c>
      <c r="H1260" s="82" t="s">
        <v>1766</v>
      </c>
      <c r="I1260" s="82" t="s">
        <v>1767</v>
      </c>
    </row>
    <row r="1261" spans="1:9" s="122" customFormat="1" x14ac:dyDescent="0.2">
      <c r="A1261" s="122" t="s">
        <v>6769</v>
      </c>
      <c r="B1261" s="122" t="s">
        <v>1764</v>
      </c>
      <c r="C1261" s="122" t="s">
        <v>1765</v>
      </c>
      <c r="D1261" s="124" t="s">
        <v>1766</v>
      </c>
      <c r="E1261" s="122" t="s">
        <v>1767</v>
      </c>
      <c r="F1261" s="122" t="s">
        <v>1764</v>
      </c>
      <c r="G1261" s="122" t="s">
        <v>1765</v>
      </c>
      <c r="H1261" s="122" t="s">
        <v>1766</v>
      </c>
      <c r="I1261" s="122" t="s">
        <v>1767</v>
      </c>
    </row>
    <row r="1262" spans="1:9" s="82" customFormat="1" x14ac:dyDescent="0.2">
      <c r="A1262" s="82" t="s">
        <v>2387</v>
      </c>
      <c r="B1262" s="82" t="s">
        <v>1769</v>
      </c>
      <c r="C1262" s="82" t="s">
        <v>1770</v>
      </c>
      <c r="D1262" s="104" t="s">
        <v>1771</v>
      </c>
      <c r="E1262" s="82" t="s">
        <v>1772</v>
      </c>
      <c r="F1262" s="82" t="s">
        <v>1769</v>
      </c>
      <c r="G1262" s="82" t="s">
        <v>1770</v>
      </c>
      <c r="H1262" s="82" t="s">
        <v>1771</v>
      </c>
      <c r="I1262" s="82" t="s">
        <v>1772</v>
      </c>
    </row>
    <row r="1263" spans="1:9" s="122" customFormat="1" x14ac:dyDescent="0.2">
      <c r="A1263" s="122" t="s">
        <v>6770</v>
      </c>
      <c r="B1263" s="122" t="s">
        <v>1769</v>
      </c>
      <c r="C1263" s="122" t="s">
        <v>1770</v>
      </c>
      <c r="D1263" s="124" t="s">
        <v>1771</v>
      </c>
      <c r="E1263" s="122" t="s">
        <v>1772</v>
      </c>
      <c r="F1263" s="122" t="s">
        <v>1769</v>
      </c>
      <c r="G1263" s="122" t="s">
        <v>1770</v>
      </c>
      <c r="H1263" s="122" t="s">
        <v>1771</v>
      </c>
      <c r="I1263" s="122" t="s">
        <v>1772</v>
      </c>
    </row>
    <row r="1264" spans="1:9" s="82" customFormat="1" x14ac:dyDescent="0.2">
      <c r="A1264" s="82" t="s">
        <v>2388</v>
      </c>
      <c r="B1264" s="82" t="s">
        <v>197</v>
      </c>
      <c r="C1264" s="82" t="s">
        <v>198</v>
      </c>
      <c r="D1264" s="104" t="s">
        <v>199</v>
      </c>
      <c r="E1264" s="82" t="s">
        <v>200</v>
      </c>
      <c r="F1264" s="82" t="s">
        <v>197</v>
      </c>
      <c r="G1264" s="82" t="s">
        <v>198</v>
      </c>
      <c r="H1264" s="82" t="s">
        <v>199</v>
      </c>
      <c r="I1264" s="82" t="s">
        <v>200</v>
      </c>
    </row>
    <row r="1265" spans="1:9" s="82" customFormat="1" x14ac:dyDescent="0.2">
      <c r="A1265" s="82" t="s">
        <v>2389</v>
      </c>
      <c r="B1265" s="82" t="s">
        <v>202</v>
      </c>
      <c r="C1265" s="82" t="s">
        <v>203</v>
      </c>
      <c r="D1265" s="104" t="s">
        <v>204</v>
      </c>
      <c r="E1265" s="82" t="s">
        <v>205</v>
      </c>
      <c r="F1265" s="82" t="s">
        <v>202</v>
      </c>
      <c r="G1265" s="82" t="s">
        <v>3477</v>
      </c>
      <c r="H1265" s="82" t="s">
        <v>204</v>
      </c>
      <c r="I1265" s="82" t="s">
        <v>205</v>
      </c>
    </row>
    <row r="1266" spans="1:9" s="82" customFormat="1" x14ac:dyDescent="0.2">
      <c r="A1266" s="82" t="s">
        <v>2390</v>
      </c>
      <c r="B1266" s="82" t="s">
        <v>207</v>
      </c>
      <c r="C1266" s="82" t="s">
        <v>208</v>
      </c>
      <c r="D1266" s="104" t="s">
        <v>209</v>
      </c>
      <c r="E1266" s="82" t="s">
        <v>210</v>
      </c>
      <c r="F1266" s="82" t="s">
        <v>207</v>
      </c>
      <c r="G1266" s="82" t="s">
        <v>208</v>
      </c>
      <c r="H1266" s="82" t="s">
        <v>209</v>
      </c>
      <c r="I1266" s="82" t="s">
        <v>210</v>
      </c>
    </row>
    <row r="1267" spans="1:9" s="82" customFormat="1" x14ac:dyDescent="0.2">
      <c r="A1267" s="82" t="s">
        <v>2391</v>
      </c>
      <c r="B1267" s="82" t="s">
        <v>212</v>
      </c>
      <c r="C1267" s="82" t="s">
        <v>213</v>
      </c>
      <c r="D1267" s="104" t="s">
        <v>214</v>
      </c>
      <c r="E1267" s="82" t="s">
        <v>215</v>
      </c>
      <c r="F1267" s="82" t="s">
        <v>212</v>
      </c>
      <c r="G1267" s="82" t="s">
        <v>213</v>
      </c>
      <c r="H1267" s="82" t="s">
        <v>214</v>
      </c>
      <c r="I1267" s="82" t="s">
        <v>215</v>
      </c>
    </row>
    <row r="1268" spans="1:9" s="82" customFormat="1" x14ac:dyDescent="0.2">
      <c r="A1268" s="82" t="s">
        <v>2392</v>
      </c>
      <c r="B1268" s="82" t="s">
        <v>221</v>
      </c>
      <c r="C1268" s="82" t="s">
        <v>222</v>
      </c>
      <c r="D1268" s="104" t="s">
        <v>223</v>
      </c>
      <c r="E1268" s="82" t="s">
        <v>224</v>
      </c>
      <c r="F1268" s="82" t="s">
        <v>221</v>
      </c>
      <c r="G1268" s="82" t="s">
        <v>3478</v>
      </c>
      <c r="H1268" s="82" t="s">
        <v>223</v>
      </c>
      <c r="I1268" s="82" t="s">
        <v>224</v>
      </c>
    </row>
    <row r="1269" spans="1:9" s="82" customFormat="1" x14ac:dyDescent="0.2">
      <c r="A1269" s="82" t="s">
        <v>2393</v>
      </c>
      <c r="B1269" s="82" t="s">
        <v>226</v>
      </c>
      <c r="C1269" s="82" t="s">
        <v>227</v>
      </c>
      <c r="D1269" s="104" t="s">
        <v>228</v>
      </c>
      <c r="E1269" s="82" t="s">
        <v>229</v>
      </c>
      <c r="F1269" s="82" t="s">
        <v>226</v>
      </c>
      <c r="G1269" s="82" t="s">
        <v>227</v>
      </c>
      <c r="H1269" s="82" t="s">
        <v>228</v>
      </c>
      <c r="I1269" s="82" t="s">
        <v>229</v>
      </c>
    </row>
    <row r="1270" spans="1:9" s="82" customFormat="1" x14ac:dyDescent="0.2">
      <c r="A1270" s="82" t="s">
        <v>2394</v>
      </c>
      <c r="B1270" s="82" t="s">
        <v>231</v>
      </c>
      <c r="C1270" s="82" t="s">
        <v>232</v>
      </c>
      <c r="D1270" s="104" t="s">
        <v>233</v>
      </c>
      <c r="E1270" s="82" t="s">
        <v>234</v>
      </c>
      <c r="F1270" s="82" t="s">
        <v>3479</v>
      </c>
      <c r="G1270" s="82" t="s">
        <v>3480</v>
      </c>
      <c r="H1270" s="82" t="s">
        <v>3481</v>
      </c>
      <c r="I1270" s="82" t="s">
        <v>234</v>
      </c>
    </row>
    <row r="1271" spans="1:9" s="82" customFormat="1" x14ac:dyDescent="0.2">
      <c r="A1271" s="82" t="s">
        <v>2395</v>
      </c>
      <c r="B1271" s="82" t="s">
        <v>236</v>
      </c>
      <c r="C1271" s="82" t="s">
        <v>237</v>
      </c>
      <c r="D1271" s="104" t="s">
        <v>238</v>
      </c>
      <c r="E1271" s="82" t="s">
        <v>239</v>
      </c>
      <c r="F1271" s="82" t="s">
        <v>236</v>
      </c>
      <c r="G1271" s="82" t="s">
        <v>237</v>
      </c>
      <c r="H1271" s="82" t="s">
        <v>238</v>
      </c>
      <c r="I1271" s="82" t="s">
        <v>239</v>
      </c>
    </row>
    <row r="1272" spans="1:9" s="82" customFormat="1" x14ac:dyDescent="0.2">
      <c r="A1272" s="82" t="s">
        <v>2396</v>
      </c>
      <c r="B1272" s="82" t="s">
        <v>241</v>
      </c>
      <c r="C1272" s="82" t="s">
        <v>242</v>
      </c>
      <c r="D1272" s="104" t="s">
        <v>243</v>
      </c>
      <c r="E1272" s="82" t="s">
        <v>244</v>
      </c>
      <c r="F1272" s="82" t="s">
        <v>241</v>
      </c>
      <c r="G1272" s="82" t="s">
        <v>242</v>
      </c>
      <c r="H1272" s="82" t="s">
        <v>243</v>
      </c>
      <c r="I1272" s="82" t="s">
        <v>244</v>
      </c>
    </row>
    <row r="1273" spans="1:9" s="82" customFormat="1" x14ac:dyDescent="0.2">
      <c r="A1273" s="82" t="s">
        <v>2397</v>
      </c>
      <c r="B1273" s="82" t="s">
        <v>246</v>
      </c>
      <c r="C1273" s="82" t="s">
        <v>247</v>
      </c>
      <c r="D1273" s="104" t="s">
        <v>248</v>
      </c>
      <c r="E1273" s="82" t="s">
        <v>249</v>
      </c>
      <c r="F1273" s="82" t="s">
        <v>3482</v>
      </c>
      <c r="G1273" s="82" t="s">
        <v>3483</v>
      </c>
      <c r="H1273" s="82" t="s">
        <v>3484</v>
      </c>
      <c r="I1273" s="82" t="s">
        <v>3636</v>
      </c>
    </row>
    <row r="1274" spans="1:9" s="82" customFormat="1" x14ac:dyDescent="0.2">
      <c r="A1274" s="82" t="s">
        <v>2398</v>
      </c>
      <c r="B1274" s="82" t="s">
        <v>251</v>
      </c>
      <c r="C1274" s="82" t="s">
        <v>252</v>
      </c>
      <c r="D1274" s="104" t="s">
        <v>253</v>
      </c>
      <c r="E1274" s="82" t="s">
        <v>254</v>
      </c>
      <c r="F1274" s="82" t="s">
        <v>251</v>
      </c>
      <c r="G1274" s="82" t="s">
        <v>252</v>
      </c>
      <c r="H1274" s="82" t="s">
        <v>253</v>
      </c>
      <c r="I1274" s="82" t="s">
        <v>254</v>
      </c>
    </row>
    <row r="1275" spans="1:9" s="82" customFormat="1" x14ac:dyDescent="0.2">
      <c r="A1275" s="82" t="s">
        <v>2399</v>
      </c>
      <c r="B1275" s="82" t="s">
        <v>256</v>
      </c>
      <c r="C1275" s="82" t="s">
        <v>257</v>
      </c>
      <c r="D1275" s="104" t="s">
        <v>258</v>
      </c>
      <c r="E1275" s="82" t="s">
        <v>259</v>
      </c>
      <c r="F1275" s="82" t="s">
        <v>256</v>
      </c>
      <c r="G1275" s="82" t="s">
        <v>257</v>
      </c>
      <c r="H1275" s="82" t="s">
        <v>258</v>
      </c>
      <c r="I1275" s="82" t="s">
        <v>259</v>
      </c>
    </row>
    <row r="1276" spans="1:9" s="82" customFormat="1" x14ac:dyDescent="0.2">
      <c r="A1276" s="82" t="s">
        <v>2400</v>
      </c>
      <c r="B1276" s="82" t="s">
        <v>266</v>
      </c>
      <c r="C1276" s="82" t="s">
        <v>267</v>
      </c>
      <c r="D1276" s="104" t="s">
        <v>268</v>
      </c>
      <c r="E1276" s="82" t="s">
        <v>269</v>
      </c>
      <c r="F1276" s="82" t="s">
        <v>266</v>
      </c>
      <c r="G1276" s="82" t="s">
        <v>267</v>
      </c>
      <c r="H1276" s="82" t="s">
        <v>268</v>
      </c>
      <c r="I1276" s="82" t="s">
        <v>269</v>
      </c>
    </row>
    <row r="1277" spans="1:9" s="82" customFormat="1" x14ac:dyDescent="0.2">
      <c r="A1277" s="82" t="s">
        <v>2401</v>
      </c>
      <c r="B1277" s="82" t="s">
        <v>261</v>
      </c>
      <c r="C1277" s="82" t="s">
        <v>262</v>
      </c>
      <c r="D1277" s="104" t="s">
        <v>263</v>
      </c>
      <c r="E1277" s="82" t="s">
        <v>264</v>
      </c>
      <c r="F1277" s="82" t="s">
        <v>261</v>
      </c>
      <c r="G1277" s="82" t="s">
        <v>262</v>
      </c>
      <c r="H1277" s="82" t="s">
        <v>263</v>
      </c>
      <c r="I1277" s="82" t="s">
        <v>264</v>
      </c>
    </row>
    <row r="1278" spans="1:9" s="82" customFormat="1" x14ac:dyDescent="0.2">
      <c r="A1278" s="82" t="s">
        <v>2402</v>
      </c>
      <c r="B1278" s="82" t="s">
        <v>1781</v>
      </c>
      <c r="C1278" s="82" t="s">
        <v>1782</v>
      </c>
      <c r="D1278" s="104" t="s">
        <v>1783</v>
      </c>
      <c r="E1278" s="82" t="s">
        <v>1784</v>
      </c>
      <c r="F1278" s="82" t="s">
        <v>1781</v>
      </c>
      <c r="G1278" s="82" t="s">
        <v>1782</v>
      </c>
      <c r="H1278" s="82" t="s">
        <v>1783</v>
      </c>
      <c r="I1278" s="82" t="s">
        <v>1784</v>
      </c>
    </row>
    <row r="1279" spans="1:9" s="82" customFormat="1" x14ac:dyDescent="0.2">
      <c r="A1279" s="82" t="s">
        <v>2403</v>
      </c>
      <c r="B1279" s="82" t="s">
        <v>1786</v>
      </c>
      <c r="C1279" s="82" t="s">
        <v>1787</v>
      </c>
      <c r="D1279" s="104" t="s">
        <v>1788</v>
      </c>
      <c r="E1279" s="82" t="s">
        <v>1789</v>
      </c>
      <c r="F1279" s="82" t="s">
        <v>1786</v>
      </c>
      <c r="G1279" s="82" t="s">
        <v>1787</v>
      </c>
      <c r="H1279" s="82" t="s">
        <v>1788</v>
      </c>
      <c r="I1279" s="82" t="s">
        <v>1789</v>
      </c>
    </row>
    <row r="1280" spans="1:9" s="82" customFormat="1" x14ac:dyDescent="0.2">
      <c r="A1280" s="82" t="s">
        <v>2404</v>
      </c>
      <c r="B1280" s="82" t="s">
        <v>1791</v>
      </c>
      <c r="C1280" s="82" t="s">
        <v>1792</v>
      </c>
      <c r="D1280" s="104" t="s">
        <v>1793</v>
      </c>
      <c r="E1280" s="82" t="s">
        <v>1794</v>
      </c>
      <c r="F1280" s="82" t="s">
        <v>1791</v>
      </c>
      <c r="G1280" s="82" t="s">
        <v>1792</v>
      </c>
      <c r="H1280" s="82" t="s">
        <v>1793</v>
      </c>
      <c r="I1280" s="82" t="s">
        <v>1794</v>
      </c>
    </row>
    <row r="1281" spans="1:9" s="122" customFormat="1" x14ac:dyDescent="0.2">
      <c r="A1281" s="122" t="s">
        <v>6771</v>
      </c>
      <c r="B1281" s="122" t="s">
        <v>271</v>
      </c>
      <c r="C1281" s="122" t="s">
        <v>272</v>
      </c>
      <c r="D1281" s="124" t="s">
        <v>273</v>
      </c>
      <c r="E1281" s="122" t="s">
        <v>274</v>
      </c>
      <c r="F1281" s="122" t="s">
        <v>271</v>
      </c>
      <c r="G1281" s="122" t="s">
        <v>272</v>
      </c>
      <c r="H1281" s="122" t="s">
        <v>273</v>
      </c>
      <c r="I1281" s="122" t="s">
        <v>274</v>
      </c>
    </row>
    <row r="1282" spans="1:9" s="82" customFormat="1" x14ac:dyDescent="0.2">
      <c r="A1282" s="82" t="s">
        <v>2405</v>
      </c>
      <c r="B1282" s="82" t="s">
        <v>276</v>
      </c>
      <c r="C1282" s="82" t="s">
        <v>155</v>
      </c>
      <c r="D1282" s="104" t="s">
        <v>156</v>
      </c>
      <c r="E1282" s="82" t="s">
        <v>277</v>
      </c>
      <c r="F1282" s="82" t="s">
        <v>276</v>
      </c>
      <c r="G1282" s="82" t="s">
        <v>155</v>
      </c>
      <c r="H1282" s="82" t="s">
        <v>156</v>
      </c>
      <c r="I1282" s="82" t="s">
        <v>277</v>
      </c>
    </row>
    <row r="1283" spans="1:9" s="82" customFormat="1" x14ac:dyDescent="0.2">
      <c r="A1283" s="82" t="s">
        <v>2406</v>
      </c>
      <c r="B1283" s="82" t="s">
        <v>279</v>
      </c>
      <c r="C1283" s="82" t="s">
        <v>280</v>
      </c>
      <c r="D1283" s="104" t="s">
        <v>281</v>
      </c>
      <c r="E1283" s="82" t="s">
        <v>282</v>
      </c>
      <c r="F1283" s="82" t="s">
        <v>279</v>
      </c>
      <c r="G1283" s="82" t="s">
        <v>280</v>
      </c>
      <c r="H1283" s="82" t="s">
        <v>281</v>
      </c>
      <c r="I1283" s="82" t="s">
        <v>282</v>
      </c>
    </row>
    <row r="1284" spans="1:9" s="82" customFormat="1" x14ac:dyDescent="0.2">
      <c r="A1284" s="82" t="s">
        <v>4522</v>
      </c>
      <c r="B1284" s="82" t="s">
        <v>3715</v>
      </c>
      <c r="C1284" s="82" t="s">
        <v>3716</v>
      </c>
      <c r="D1284" s="104" t="s">
        <v>3717</v>
      </c>
      <c r="E1284" s="82" t="s">
        <v>3718</v>
      </c>
      <c r="F1284" s="82" t="s">
        <v>3715</v>
      </c>
      <c r="G1284" s="82" t="s">
        <v>3719</v>
      </c>
      <c r="H1284" s="82" t="s">
        <v>3717</v>
      </c>
      <c r="I1284" s="82" t="s">
        <v>3718</v>
      </c>
    </row>
    <row r="1285" spans="1:9" s="82" customFormat="1" x14ac:dyDescent="0.2">
      <c r="A1285" s="82" t="s">
        <v>4523</v>
      </c>
      <c r="B1285" s="82" t="s">
        <v>3721</v>
      </c>
      <c r="C1285" s="82" t="s">
        <v>3722</v>
      </c>
      <c r="D1285" s="104" t="s">
        <v>3723</v>
      </c>
      <c r="E1285" s="82" t="s">
        <v>3724</v>
      </c>
      <c r="F1285" s="82" t="s">
        <v>3725</v>
      </c>
      <c r="G1285" s="82" t="s">
        <v>3726</v>
      </c>
      <c r="H1285" s="82" t="s">
        <v>3727</v>
      </c>
      <c r="I1285" s="82" t="s">
        <v>3728</v>
      </c>
    </row>
    <row r="1286" spans="1:9" s="82" customFormat="1" x14ac:dyDescent="0.2">
      <c r="A1286" s="82" t="s">
        <v>4524</v>
      </c>
      <c r="B1286" s="82" t="s">
        <v>3730</v>
      </c>
      <c r="C1286" s="82" t="s">
        <v>3731</v>
      </c>
      <c r="D1286" s="104" t="s">
        <v>3732</v>
      </c>
      <c r="E1286" s="82" t="s">
        <v>3733</v>
      </c>
      <c r="F1286" s="82" t="s">
        <v>3730</v>
      </c>
      <c r="G1286" s="82" t="s">
        <v>3731</v>
      </c>
      <c r="H1286" s="82" t="s">
        <v>3732</v>
      </c>
      <c r="I1286" s="82" t="s">
        <v>3733</v>
      </c>
    </row>
    <row r="1287" spans="1:9" s="82" customFormat="1" x14ac:dyDescent="0.2">
      <c r="A1287" s="82" t="s">
        <v>4525</v>
      </c>
      <c r="B1287" s="82" t="s">
        <v>3744</v>
      </c>
      <c r="C1287" s="82" t="s">
        <v>3745</v>
      </c>
      <c r="D1287" s="104" t="s">
        <v>3746</v>
      </c>
      <c r="E1287" s="82" t="s">
        <v>3747</v>
      </c>
      <c r="F1287" s="82" t="s">
        <v>3744</v>
      </c>
      <c r="G1287" s="82" t="s">
        <v>3745</v>
      </c>
      <c r="H1287" s="82" t="s">
        <v>3746</v>
      </c>
      <c r="I1287" s="82" t="s">
        <v>3747</v>
      </c>
    </row>
    <row r="1288" spans="1:9" s="82" customFormat="1" x14ac:dyDescent="0.2">
      <c r="A1288" s="82" t="s">
        <v>2407</v>
      </c>
      <c r="B1288" s="82" t="s">
        <v>1798</v>
      </c>
      <c r="C1288" s="82" t="s">
        <v>1799</v>
      </c>
      <c r="D1288" s="104" t="s">
        <v>1800</v>
      </c>
      <c r="E1288" s="82" t="s">
        <v>1801</v>
      </c>
      <c r="F1288" s="82" t="s">
        <v>1798</v>
      </c>
      <c r="G1288" s="82" t="s">
        <v>1799</v>
      </c>
      <c r="H1288" s="82" t="s">
        <v>1800</v>
      </c>
      <c r="I1288" s="82" t="s">
        <v>1801</v>
      </c>
    </row>
    <row r="1289" spans="1:9" s="82" customFormat="1" x14ac:dyDescent="0.2">
      <c r="A1289" s="82" t="s">
        <v>2408</v>
      </c>
      <c r="B1289" s="82" t="s">
        <v>284</v>
      </c>
      <c r="C1289" s="82" t="s">
        <v>285</v>
      </c>
      <c r="D1289" s="104" t="s">
        <v>286</v>
      </c>
      <c r="E1289" s="82" t="s">
        <v>287</v>
      </c>
      <c r="F1289" s="82" t="s">
        <v>284</v>
      </c>
      <c r="G1289" s="82" t="s">
        <v>285</v>
      </c>
      <c r="H1289" s="82" t="s">
        <v>286</v>
      </c>
      <c r="I1289" s="82" t="s">
        <v>287</v>
      </c>
    </row>
    <row r="1290" spans="1:9" s="82" customFormat="1" x14ac:dyDescent="0.2">
      <c r="A1290" s="82" t="s">
        <v>2409</v>
      </c>
      <c r="B1290" s="82" t="s">
        <v>289</v>
      </c>
      <c r="C1290" s="82" t="s">
        <v>290</v>
      </c>
      <c r="D1290" s="104" t="s">
        <v>291</v>
      </c>
      <c r="E1290" s="82" t="s">
        <v>292</v>
      </c>
      <c r="F1290" s="82" t="s">
        <v>289</v>
      </c>
      <c r="G1290" s="82" t="s">
        <v>290</v>
      </c>
      <c r="H1290" s="82" t="s">
        <v>291</v>
      </c>
      <c r="I1290" s="82" t="s">
        <v>292</v>
      </c>
    </row>
    <row r="1291" spans="1:9" s="82" customFormat="1" x14ac:dyDescent="0.2">
      <c r="A1291" s="82" t="s">
        <v>2410</v>
      </c>
      <c r="B1291" s="82" t="s">
        <v>293</v>
      </c>
      <c r="C1291" s="82" t="s">
        <v>294</v>
      </c>
      <c r="D1291" s="104" t="s">
        <v>295</v>
      </c>
      <c r="E1291" s="82" t="s">
        <v>296</v>
      </c>
      <c r="F1291" s="82" t="s">
        <v>293</v>
      </c>
      <c r="G1291" s="82" t="s">
        <v>294</v>
      </c>
      <c r="H1291" s="82" t="s">
        <v>295</v>
      </c>
      <c r="I1291" s="82" t="s">
        <v>296</v>
      </c>
    </row>
    <row r="1292" spans="1:9" s="82" customFormat="1" x14ac:dyDescent="0.2">
      <c r="A1292" s="82" t="s">
        <v>2411</v>
      </c>
      <c r="B1292" s="82" t="s">
        <v>298</v>
      </c>
      <c r="C1292" s="82" t="s">
        <v>299</v>
      </c>
      <c r="D1292" s="104" t="s">
        <v>300</v>
      </c>
      <c r="E1292" s="82" t="s">
        <v>301</v>
      </c>
      <c r="F1292" s="82" t="s">
        <v>298</v>
      </c>
      <c r="G1292" s="82" t="s">
        <v>299</v>
      </c>
      <c r="H1292" s="82" t="s">
        <v>300</v>
      </c>
      <c r="I1292" s="82" t="s">
        <v>301</v>
      </c>
    </row>
    <row r="1293" spans="1:9" s="82" customFormat="1" x14ac:dyDescent="0.2">
      <c r="A1293" s="82" t="s">
        <v>2412</v>
      </c>
      <c r="B1293" s="82" t="s">
        <v>303</v>
      </c>
      <c r="C1293" s="82" t="s">
        <v>304</v>
      </c>
      <c r="D1293" s="104" t="s">
        <v>305</v>
      </c>
      <c r="E1293" s="82" t="s">
        <v>306</v>
      </c>
      <c r="F1293" s="82" t="s">
        <v>303</v>
      </c>
      <c r="G1293" s="82" t="s">
        <v>304</v>
      </c>
      <c r="H1293" s="82" t="s">
        <v>305</v>
      </c>
      <c r="I1293" s="82" t="s">
        <v>306</v>
      </c>
    </row>
    <row r="1294" spans="1:9" s="82" customFormat="1" x14ac:dyDescent="0.2">
      <c r="A1294" s="82" t="s">
        <v>4526</v>
      </c>
      <c r="B1294" s="82" t="s">
        <v>3749</v>
      </c>
      <c r="C1294" s="82" t="s">
        <v>3750</v>
      </c>
      <c r="D1294" s="104" t="s">
        <v>3751</v>
      </c>
      <c r="E1294" s="82" t="s">
        <v>3752</v>
      </c>
      <c r="F1294" s="82" t="s">
        <v>3749</v>
      </c>
      <c r="G1294" s="82" t="s">
        <v>3750</v>
      </c>
      <c r="H1294" s="82" t="s">
        <v>3751</v>
      </c>
      <c r="I1294" s="82" t="s">
        <v>3752</v>
      </c>
    </row>
    <row r="1295" spans="1:9" s="82" customFormat="1" x14ac:dyDescent="0.2">
      <c r="A1295" s="82" t="s">
        <v>2413</v>
      </c>
      <c r="B1295" s="82" t="s">
        <v>308</v>
      </c>
      <c r="C1295" s="82" t="s">
        <v>309</v>
      </c>
      <c r="D1295" s="104" t="s">
        <v>310</v>
      </c>
      <c r="E1295" s="82" t="s">
        <v>311</v>
      </c>
      <c r="F1295" s="82" t="s">
        <v>308</v>
      </c>
      <c r="G1295" s="82" t="s">
        <v>309</v>
      </c>
      <c r="H1295" s="82" t="s">
        <v>310</v>
      </c>
      <c r="I1295" s="82" t="s">
        <v>311</v>
      </c>
    </row>
    <row r="1296" spans="1:9" s="82" customFormat="1" x14ac:dyDescent="0.2">
      <c r="A1296" s="82" t="s">
        <v>2414</v>
      </c>
      <c r="B1296" s="82" t="s">
        <v>313</v>
      </c>
      <c r="C1296" s="82" t="s">
        <v>314</v>
      </c>
      <c r="D1296" s="104" t="s">
        <v>315</v>
      </c>
      <c r="E1296" s="82" t="s">
        <v>316</v>
      </c>
      <c r="F1296" s="82" t="s">
        <v>3485</v>
      </c>
      <c r="G1296" s="82" t="s">
        <v>3486</v>
      </c>
      <c r="H1296" s="82" t="s">
        <v>3487</v>
      </c>
      <c r="I1296" s="82" t="s">
        <v>311</v>
      </c>
    </row>
    <row r="1297" spans="1:9" s="82" customFormat="1" x14ac:dyDescent="0.2">
      <c r="A1297" s="82" t="s">
        <v>2415</v>
      </c>
      <c r="B1297" s="82" t="s">
        <v>318</v>
      </c>
      <c r="C1297" s="82" t="s">
        <v>319</v>
      </c>
      <c r="D1297" s="104" t="s">
        <v>320</v>
      </c>
      <c r="E1297" s="82" t="s">
        <v>321</v>
      </c>
      <c r="F1297" s="82" t="s">
        <v>318</v>
      </c>
      <c r="G1297" s="82" t="s">
        <v>319</v>
      </c>
      <c r="H1297" s="82" t="s">
        <v>320</v>
      </c>
      <c r="I1297" s="82" t="s">
        <v>321</v>
      </c>
    </row>
    <row r="1298" spans="1:9" s="82" customFormat="1" x14ac:dyDescent="0.2">
      <c r="A1298" s="82" t="s">
        <v>4527</v>
      </c>
      <c r="B1298" s="82" t="s">
        <v>3754</v>
      </c>
      <c r="C1298" s="82" t="s">
        <v>3755</v>
      </c>
      <c r="D1298" s="104" t="s">
        <v>3756</v>
      </c>
      <c r="E1298" s="82" t="s">
        <v>3757</v>
      </c>
      <c r="F1298" s="82" t="s">
        <v>3754</v>
      </c>
      <c r="G1298" s="82" t="s">
        <v>3755</v>
      </c>
      <c r="H1298" s="82" t="s">
        <v>3756</v>
      </c>
      <c r="I1298" s="82" t="s">
        <v>3757</v>
      </c>
    </row>
    <row r="1299" spans="1:9" s="82" customFormat="1" x14ac:dyDescent="0.2">
      <c r="A1299" s="82" t="s">
        <v>4528</v>
      </c>
      <c r="B1299" s="82" t="s">
        <v>3759</v>
      </c>
      <c r="C1299" s="82" t="s">
        <v>3760</v>
      </c>
      <c r="D1299" s="104" t="s">
        <v>3761</v>
      </c>
      <c r="E1299" s="82" t="s">
        <v>3762</v>
      </c>
      <c r="F1299" s="82" t="s">
        <v>3759</v>
      </c>
      <c r="G1299" s="82" t="s">
        <v>3760</v>
      </c>
      <c r="H1299" s="82" t="s">
        <v>3761</v>
      </c>
      <c r="I1299" s="82" t="s">
        <v>3762</v>
      </c>
    </row>
    <row r="1300" spans="1:9" s="82" customFormat="1" x14ac:dyDescent="0.2">
      <c r="A1300" s="82" t="s">
        <v>4529</v>
      </c>
      <c r="B1300" s="82" t="s">
        <v>3764</v>
      </c>
      <c r="C1300" s="82" t="s">
        <v>3765</v>
      </c>
      <c r="D1300" s="104" t="s">
        <v>3766</v>
      </c>
      <c r="E1300" s="82" t="s">
        <v>3767</v>
      </c>
      <c r="F1300" s="82" t="s">
        <v>3764</v>
      </c>
      <c r="G1300" s="82" t="s">
        <v>3765</v>
      </c>
      <c r="H1300" s="82" t="s">
        <v>3766</v>
      </c>
      <c r="I1300" s="82" t="s">
        <v>3767</v>
      </c>
    </row>
    <row r="1301" spans="1:9" s="82" customFormat="1" x14ac:dyDescent="0.2">
      <c r="A1301" s="82" t="s">
        <v>4530</v>
      </c>
      <c r="B1301" s="82" t="s">
        <v>3769</v>
      </c>
      <c r="C1301" s="82" t="s">
        <v>3770</v>
      </c>
      <c r="D1301" s="104" t="s">
        <v>3771</v>
      </c>
      <c r="E1301" s="82" t="s">
        <v>3772</v>
      </c>
      <c r="F1301" s="82" t="s">
        <v>3769</v>
      </c>
      <c r="G1301" s="82" t="s">
        <v>3770</v>
      </c>
      <c r="H1301" s="82" t="s">
        <v>3771</v>
      </c>
      <c r="I1301" s="82" t="s">
        <v>3772</v>
      </c>
    </row>
    <row r="1302" spans="1:9" s="82" customFormat="1" x14ac:dyDescent="0.2">
      <c r="A1302" s="82" t="s">
        <v>4531</v>
      </c>
      <c r="B1302" s="82" t="s">
        <v>3774</v>
      </c>
      <c r="C1302" s="82" t="s">
        <v>3775</v>
      </c>
      <c r="D1302" s="104" t="s">
        <v>3776</v>
      </c>
      <c r="E1302" s="82" t="s">
        <v>3777</v>
      </c>
      <c r="F1302" s="82" t="s">
        <v>3778</v>
      </c>
      <c r="G1302" s="82" t="s">
        <v>3779</v>
      </c>
      <c r="H1302" s="82" t="s">
        <v>3780</v>
      </c>
      <c r="I1302" s="82" t="s">
        <v>3779</v>
      </c>
    </row>
    <row r="1303" spans="1:9" s="82" customFormat="1" x14ac:dyDescent="0.2">
      <c r="A1303" s="82" t="s">
        <v>4532</v>
      </c>
      <c r="B1303" s="82" t="s">
        <v>3782</v>
      </c>
      <c r="C1303" s="82" t="s">
        <v>3783</v>
      </c>
      <c r="D1303" s="104" t="s">
        <v>3784</v>
      </c>
      <c r="E1303" s="82" t="s">
        <v>3785</v>
      </c>
      <c r="F1303" s="82" t="s">
        <v>3782</v>
      </c>
      <c r="G1303" s="82" t="s">
        <v>3783</v>
      </c>
      <c r="H1303" s="82" t="s">
        <v>3784</v>
      </c>
      <c r="I1303" s="82" t="s">
        <v>3785</v>
      </c>
    </row>
    <row r="1304" spans="1:9" s="82" customFormat="1" x14ac:dyDescent="0.2">
      <c r="A1304" s="82" t="s">
        <v>4533</v>
      </c>
      <c r="B1304" s="82" t="s">
        <v>3787</v>
      </c>
      <c r="C1304" s="82" t="s">
        <v>3788</v>
      </c>
      <c r="D1304" s="104" t="s">
        <v>3789</v>
      </c>
      <c r="E1304" s="82" t="s">
        <v>3790</v>
      </c>
      <c r="F1304" s="82" t="s">
        <v>3787</v>
      </c>
      <c r="G1304" s="82" t="s">
        <v>3788</v>
      </c>
      <c r="H1304" s="82" t="s">
        <v>3789</v>
      </c>
      <c r="I1304" s="82" t="s">
        <v>3790</v>
      </c>
    </row>
    <row r="1305" spans="1:9" s="82" customFormat="1" x14ac:dyDescent="0.2">
      <c r="A1305" s="82" t="s">
        <v>4534</v>
      </c>
      <c r="B1305" s="82" t="s">
        <v>3792</v>
      </c>
      <c r="C1305" s="82" t="s">
        <v>3793</v>
      </c>
      <c r="D1305" s="104" t="s">
        <v>3794</v>
      </c>
      <c r="E1305" s="82" t="s">
        <v>3792</v>
      </c>
      <c r="F1305" s="82" t="s">
        <v>3792</v>
      </c>
      <c r="G1305" s="82" t="s">
        <v>3793</v>
      </c>
      <c r="H1305" s="82" t="s">
        <v>3794</v>
      </c>
      <c r="I1305" s="82" t="s">
        <v>3792</v>
      </c>
    </row>
    <row r="1306" spans="1:9" s="82" customFormat="1" x14ac:dyDescent="0.2">
      <c r="A1306" s="82" t="s">
        <v>4535</v>
      </c>
      <c r="B1306" s="82" t="s">
        <v>3796</v>
      </c>
      <c r="C1306" s="82" t="s">
        <v>3797</v>
      </c>
      <c r="D1306" s="104" t="s">
        <v>3798</v>
      </c>
      <c r="E1306" s="82" t="s">
        <v>3799</v>
      </c>
      <c r="F1306" s="82" t="s">
        <v>3796</v>
      </c>
      <c r="G1306" s="82" t="s">
        <v>3797</v>
      </c>
      <c r="H1306" s="82" t="s">
        <v>3798</v>
      </c>
      <c r="I1306" s="82" t="s">
        <v>3799</v>
      </c>
    </row>
    <row r="1307" spans="1:9" s="82" customFormat="1" x14ac:dyDescent="0.2">
      <c r="A1307" s="82" t="s">
        <v>4536</v>
      </c>
      <c r="B1307" s="82" t="s">
        <v>3801</v>
      </c>
      <c r="C1307" s="82" t="s">
        <v>3802</v>
      </c>
      <c r="D1307" s="104" t="s">
        <v>3803</v>
      </c>
      <c r="E1307" s="82" t="s">
        <v>3804</v>
      </c>
      <c r="F1307" s="82" t="s">
        <v>3805</v>
      </c>
      <c r="G1307" s="82" t="s">
        <v>3806</v>
      </c>
      <c r="H1307" s="82" t="s">
        <v>3807</v>
      </c>
      <c r="I1307" s="82" t="s">
        <v>3804</v>
      </c>
    </row>
    <row r="1308" spans="1:9" s="82" customFormat="1" x14ac:dyDescent="0.2">
      <c r="A1308" s="82" t="s">
        <v>4537</v>
      </c>
      <c r="B1308" s="82" t="s">
        <v>3809</v>
      </c>
      <c r="C1308" s="82" t="s">
        <v>3810</v>
      </c>
      <c r="D1308" s="104" t="s">
        <v>3811</v>
      </c>
      <c r="E1308" s="82" t="s">
        <v>3812</v>
      </c>
      <c r="F1308" s="82" t="s">
        <v>3809</v>
      </c>
      <c r="G1308" s="82" t="s">
        <v>3810</v>
      </c>
      <c r="H1308" s="82" t="s">
        <v>3811</v>
      </c>
      <c r="I1308" s="82" t="s">
        <v>3812</v>
      </c>
    </row>
    <row r="1309" spans="1:9" s="82" customFormat="1" x14ac:dyDescent="0.2">
      <c r="A1309" s="82" t="s">
        <v>2416</v>
      </c>
      <c r="B1309" s="82" t="s">
        <v>323</v>
      </c>
      <c r="C1309" s="82" t="s">
        <v>324</v>
      </c>
      <c r="D1309" s="104" t="s">
        <v>325</v>
      </c>
      <c r="E1309" s="82" t="s">
        <v>326</v>
      </c>
      <c r="F1309" s="82" t="s">
        <v>323</v>
      </c>
      <c r="G1309" s="82" t="s">
        <v>324</v>
      </c>
      <c r="H1309" s="82" t="s">
        <v>325</v>
      </c>
      <c r="I1309" s="82" t="s">
        <v>326</v>
      </c>
    </row>
    <row r="1310" spans="1:9" s="82" customFormat="1" x14ac:dyDescent="0.2">
      <c r="A1310" s="82" t="s">
        <v>4538</v>
      </c>
      <c r="B1310" s="82" t="s">
        <v>328</v>
      </c>
      <c r="C1310" s="82" t="s">
        <v>329</v>
      </c>
      <c r="D1310" s="104" t="s">
        <v>330</v>
      </c>
      <c r="E1310" s="82" t="s">
        <v>331</v>
      </c>
      <c r="F1310" s="82" t="s">
        <v>328</v>
      </c>
      <c r="G1310" s="82" t="s">
        <v>329</v>
      </c>
      <c r="H1310" s="82" t="s">
        <v>330</v>
      </c>
      <c r="I1310" s="82" t="s">
        <v>331</v>
      </c>
    </row>
    <row r="1311" spans="1:9" s="82" customFormat="1" x14ac:dyDescent="0.2">
      <c r="A1311" s="82" t="s">
        <v>4539</v>
      </c>
      <c r="B1311" s="82" t="s">
        <v>333</v>
      </c>
      <c r="C1311" s="82" t="s">
        <v>334</v>
      </c>
      <c r="D1311" s="104" t="s">
        <v>335</v>
      </c>
      <c r="E1311" s="82" t="s">
        <v>336</v>
      </c>
      <c r="F1311" s="82" t="s">
        <v>333</v>
      </c>
      <c r="G1311" s="82" t="s">
        <v>334</v>
      </c>
      <c r="H1311" s="82" t="s">
        <v>335</v>
      </c>
      <c r="I1311" s="82" t="s">
        <v>336</v>
      </c>
    </row>
    <row r="1312" spans="1:9" s="82" customFormat="1" x14ac:dyDescent="0.2">
      <c r="A1312" s="82" t="s">
        <v>4540</v>
      </c>
      <c r="B1312" s="82" t="s">
        <v>338</v>
      </c>
      <c r="C1312" s="82" t="s">
        <v>339</v>
      </c>
      <c r="D1312" s="104" t="s">
        <v>340</v>
      </c>
      <c r="E1312" s="82" t="s">
        <v>341</v>
      </c>
      <c r="F1312" s="82" t="s">
        <v>338</v>
      </c>
      <c r="G1312" s="82" t="s">
        <v>339</v>
      </c>
      <c r="H1312" s="82" t="s">
        <v>340</v>
      </c>
      <c r="I1312" s="82" t="s">
        <v>341</v>
      </c>
    </row>
    <row r="1313" spans="1:9" s="82" customFormat="1" x14ac:dyDescent="0.2">
      <c r="A1313" s="82" t="s">
        <v>4541</v>
      </c>
      <c r="B1313" s="82" t="s">
        <v>343</v>
      </c>
      <c r="C1313" s="82" t="s">
        <v>344</v>
      </c>
      <c r="D1313" s="104" t="s">
        <v>345</v>
      </c>
      <c r="E1313" s="82" t="s">
        <v>346</v>
      </c>
      <c r="F1313" s="82" t="s">
        <v>343</v>
      </c>
      <c r="G1313" s="82" t="s">
        <v>344</v>
      </c>
      <c r="H1313" s="82" t="s">
        <v>345</v>
      </c>
      <c r="I1313" s="82" t="s">
        <v>346</v>
      </c>
    </row>
    <row r="1314" spans="1:9" s="82" customFormat="1" x14ac:dyDescent="0.2">
      <c r="A1314" s="82" t="s">
        <v>4542</v>
      </c>
      <c r="B1314" s="82" t="s">
        <v>3840</v>
      </c>
      <c r="C1314" s="82" t="s">
        <v>3841</v>
      </c>
      <c r="D1314" s="104" t="s">
        <v>3842</v>
      </c>
      <c r="E1314" s="82" t="s">
        <v>3843</v>
      </c>
      <c r="F1314" s="82" t="s">
        <v>3840</v>
      </c>
      <c r="G1314" s="82" t="s">
        <v>3841</v>
      </c>
      <c r="H1314" s="82" t="s">
        <v>3842</v>
      </c>
      <c r="I1314" s="82" t="s">
        <v>3843</v>
      </c>
    </row>
    <row r="1315" spans="1:9" s="82" customFormat="1" x14ac:dyDescent="0.2">
      <c r="A1315" s="82" t="s">
        <v>2417</v>
      </c>
      <c r="B1315" s="82" t="s">
        <v>348</v>
      </c>
      <c r="C1315" s="82" t="s">
        <v>349</v>
      </c>
      <c r="D1315" s="104" t="s">
        <v>350</v>
      </c>
      <c r="E1315" s="82" t="s">
        <v>351</v>
      </c>
      <c r="F1315" s="82" t="s">
        <v>348</v>
      </c>
      <c r="G1315" s="82" t="s">
        <v>349</v>
      </c>
      <c r="H1315" s="82" t="s">
        <v>350</v>
      </c>
      <c r="I1315" s="82" t="s">
        <v>351</v>
      </c>
    </row>
    <row r="1316" spans="1:9" s="82" customFormat="1" x14ac:dyDescent="0.2">
      <c r="A1316" s="82" t="s">
        <v>2418</v>
      </c>
      <c r="B1316" s="82" t="s">
        <v>353</v>
      </c>
      <c r="C1316" s="82" t="s">
        <v>354</v>
      </c>
      <c r="D1316" s="104" t="s">
        <v>355</v>
      </c>
      <c r="E1316" s="82" t="s">
        <v>356</v>
      </c>
      <c r="F1316" s="82" t="s">
        <v>353</v>
      </c>
      <c r="G1316" s="82" t="s">
        <v>354</v>
      </c>
      <c r="H1316" s="82" t="s">
        <v>355</v>
      </c>
      <c r="I1316" s="82" t="s">
        <v>356</v>
      </c>
    </row>
    <row r="1317" spans="1:9" s="82" customFormat="1" x14ac:dyDescent="0.2">
      <c r="A1317" s="82" t="s">
        <v>2419</v>
      </c>
      <c r="B1317" s="82" t="s">
        <v>358</v>
      </c>
      <c r="C1317" s="82" t="s">
        <v>359</v>
      </c>
      <c r="D1317" s="104" t="s">
        <v>360</v>
      </c>
      <c r="E1317" s="82" t="s">
        <v>5128</v>
      </c>
      <c r="F1317" s="82" t="s">
        <v>358</v>
      </c>
      <c r="G1317" s="82" t="s">
        <v>359</v>
      </c>
      <c r="H1317" s="82" t="s">
        <v>360</v>
      </c>
      <c r="I1317" s="82" t="s">
        <v>5128</v>
      </c>
    </row>
    <row r="1318" spans="1:9" s="82" customFormat="1" x14ac:dyDescent="0.2">
      <c r="A1318" s="82" t="s">
        <v>2420</v>
      </c>
      <c r="B1318" s="82" t="s">
        <v>363</v>
      </c>
      <c r="C1318" s="82" t="s">
        <v>364</v>
      </c>
      <c r="D1318" s="104" t="s">
        <v>365</v>
      </c>
      <c r="E1318" s="82" t="s">
        <v>366</v>
      </c>
      <c r="F1318" s="82" t="s">
        <v>363</v>
      </c>
      <c r="G1318" s="82" t="s">
        <v>364</v>
      </c>
      <c r="H1318" s="82" t="s">
        <v>365</v>
      </c>
      <c r="I1318" s="82" t="s">
        <v>366</v>
      </c>
    </row>
    <row r="1319" spans="1:9" s="82" customFormat="1" x14ac:dyDescent="0.2">
      <c r="A1319" s="82" t="s">
        <v>2421</v>
      </c>
      <c r="B1319" s="82" t="s">
        <v>368</v>
      </c>
      <c r="C1319" s="82" t="s">
        <v>369</v>
      </c>
      <c r="D1319" s="104" t="s">
        <v>370</v>
      </c>
      <c r="E1319" s="82" t="s">
        <v>371</v>
      </c>
      <c r="F1319" s="82" t="s">
        <v>368</v>
      </c>
      <c r="G1319" s="82" t="s">
        <v>369</v>
      </c>
      <c r="H1319" s="82" t="s">
        <v>370</v>
      </c>
      <c r="I1319" s="82" t="s">
        <v>371</v>
      </c>
    </row>
    <row r="1320" spans="1:9" s="82" customFormat="1" x14ac:dyDescent="0.2">
      <c r="A1320" s="82" t="s">
        <v>4543</v>
      </c>
      <c r="B1320" s="82" t="s">
        <v>3845</v>
      </c>
      <c r="C1320" s="82" t="s">
        <v>3846</v>
      </c>
      <c r="D1320" s="104" t="s">
        <v>3847</v>
      </c>
      <c r="E1320" s="82" t="s">
        <v>3848</v>
      </c>
      <c r="F1320" s="82" t="s">
        <v>3845</v>
      </c>
      <c r="G1320" s="82" t="s">
        <v>3846</v>
      </c>
      <c r="H1320" s="82" t="s">
        <v>3847</v>
      </c>
      <c r="I1320" s="82" t="s">
        <v>3848</v>
      </c>
    </row>
    <row r="1321" spans="1:9" s="82" customFormat="1" x14ac:dyDescent="0.2">
      <c r="A1321" s="82" t="s">
        <v>4544</v>
      </c>
      <c r="B1321" s="82" t="s">
        <v>3850</v>
      </c>
      <c r="C1321" s="82" t="s">
        <v>3851</v>
      </c>
      <c r="D1321" s="104" t="s">
        <v>3852</v>
      </c>
      <c r="E1321" s="82" t="s">
        <v>3853</v>
      </c>
      <c r="F1321" s="82" t="s">
        <v>3850</v>
      </c>
      <c r="G1321" s="82" t="s">
        <v>3851</v>
      </c>
      <c r="H1321" s="82" t="s">
        <v>3852</v>
      </c>
      <c r="I1321" s="82" t="s">
        <v>3853</v>
      </c>
    </row>
    <row r="1322" spans="1:9" s="82" customFormat="1" x14ac:dyDescent="0.2">
      <c r="A1322" s="82" t="s">
        <v>4545</v>
      </c>
      <c r="B1322" s="82" t="s">
        <v>3855</v>
      </c>
      <c r="C1322" s="82" t="s">
        <v>3856</v>
      </c>
      <c r="D1322" s="104" t="s">
        <v>3857</v>
      </c>
      <c r="E1322" s="82" t="s">
        <v>3858</v>
      </c>
      <c r="F1322" s="82" t="s">
        <v>3855</v>
      </c>
      <c r="G1322" s="82" t="s">
        <v>3856</v>
      </c>
      <c r="H1322" s="82" t="s">
        <v>3857</v>
      </c>
      <c r="I1322" s="82" t="s">
        <v>3858</v>
      </c>
    </row>
    <row r="1323" spans="1:9" s="82" customFormat="1" x14ac:dyDescent="0.2">
      <c r="A1323" s="82" t="s">
        <v>4546</v>
      </c>
      <c r="B1323" s="82" t="s">
        <v>3860</v>
      </c>
      <c r="C1323" s="82" t="s">
        <v>3861</v>
      </c>
      <c r="D1323" s="104" t="s">
        <v>3862</v>
      </c>
      <c r="E1323" s="82" t="s">
        <v>3863</v>
      </c>
      <c r="F1323" s="82" t="s">
        <v>3860</v>
      </c>
      <c r="G1323" s="82" t="s">
        <v>3861</v>
      </c>
      <c r="H1323" s="82" t="s">
        <v>3862</v>
      </c>
      <c r="I1323" s="82" t="s">
        <v>3863</v>
      </c>
    </row>
    <row r="1324" spans="1:9" s="82" customFormat="1" x14ac:dyDescent="0.2">
      <c r="A1324" s="82" t="s">
        <v>2422</v>
      </c>
      <c r="B1324" s="82" t="s">
        <v>1813</v>
      </c>
      <c r="C1324" s="82" t="s">
        <v>1814</v>
      </c>
      <c r="D1324" s="104" t="s">
        <v>1815</v>
      </c>
      <c r="E1324" s="82" t="s">
        <v>1816</v>
      </c>
      <c r="F1324" s="82" t="s">
        <v>1813</v>
      </c>
      <c r="G1324" s="82" t="s">
        <v>1814</v>
      </c>
      <c r="H1324" s="82" t="s">
        <v>1815</v>
      </c>
      <c r="I1324" s="82" t="s">
        <v>1816</v>
      </c>
    </row>
    <row r="1325" spans="1:9" s="82" customFormat="1" x14ac:dyDescent="0.2">
      <c r="A1325" s="82" t="s">
        <v>2423</v>
      </c>
      <c r="B1325" s="82" t="s">
        <v>373</v>
      </c>
      <c r="C1325" s="82" t="s">
        <v>374</v>
      </c>
      <c r="D1325" s="104" t="s">
        <v>375</v>
      </c>
      <c r="E1325" s="82" t="s">
        <v>376</v>
      </c>
      <c r="F1325" s="82" t="s">
        <v>373</v>
      </c>
      <c r="G1325" s="82" t="s">
        <v>374</v>
      </c>
      <c r="H1325" s="82" t="s">
        <v>375</v>
      </c>
      <c r="I1325" s="82" t="s">
        <v>376</v>
      </c>
    </row>
    <row r="1326" spans="1:9" s="82" customFormat="1" x14ac:dyDescent="0.2">
      <c r="A1326" s="82" t="s">
        <v>2424</v>
      </c>
      <c r="B1326" s="82" t="s">
        <v>378</v>
      </c>
      <c r="C1326" s="82" t="s">
        <v>379</v>
      </c>
      <c r="D1326" s="104" t="s">
        <v>380</v>
      </c>
      <c r="E1326" s="82" t="s">
        <v>361</v>
      </c>
      <c r="F1326" s="82" t="s">
        <v>378</v>
      </c>
      <c r="G1326" s="82" t="s">
        <v>379</v>
      </c>
      <c r="H1326" s="82" t="s">
        <v>380</v>
      </c>
      <c r="I1326" s="82" t="s">
        <v>361</v>
      </c>
    </row>
    <row r="1327" spans="1:9" s="82" customFormat="1" x14ac:dyDescent="0.2">
      <c r="A1327" s="82" t="s">
        <v>2425</v>
      </c>
      <c r="B1327" s="82" t="s">
        <v>382</v>
      </c>
      <c r="C1327" s="82" t="s">
        <v>383</v>
      </c>
      <c r="D1327" s="104" t="s">
        <v>384</v>
      </c>
      <c r="E1327" s="82" t="s">
        <v>385</v>
      </c>
      <c r="F1327" s="82" t="s">
        <v>382</v>
      </c>
      <c r="G1327" s="82" t="s">
        <v>383</v>
      </c>
      <c r="H1327" s="82" t="s">
        <v>384</v>
      </c>
      <c r="I1327" s="82" t="s">
        <v>385</v>
      </c>
    </row>
    <row r="1328" spans="1:9" s="82" customFormat="1" x14ac:dyDescent="0.2">
      <c r="A1328" s="82" t="s">
        <v>4547</v>
      </c>
      <c r="B1328" s="82" t="s">
        <v>1821</v>
      </c>
      <c r="C1328" s="82" t="s">
        <v>1822</v>
      </c>
      <c r="D1328" s="104" t="s">
        <v>1823</v>
      </c>
      <c r="E1328" s="82" t="s">
        <v>1824</v>
      </c>
      <c r="F1328" s="82" t="s">
        <v>1821</v>
      </c>
      <c r="G1328" s="82" t="s">
        <v>1822</v>
      </c>
      <c r="H1328" s="82" t="s">
        <v>1823</v>
      </c>
      <c r="I1328" s="82" t="s">
        <v>1824</v>
      </c>
    </row>
    <row r="1329" spans="1:9" s="82" customFormat="1" x14ac:dyDescent="0.2">
      <c r="A1329" s="82" t="s">
        <v>4548</v>
      </c>
      <c r="B1329" s="82" t="s">
        <v>3865</v>
      </c>
      <c r="C1329" s="82" t="s">
        <v>3866</v>
      </c>
      <c r="D1329" s="104" t="s">
        <v>3867</v>
      </c>
      <c r="E1329" s="82" t="s">
        <v>3868</v>
      </c>
      <c r="F1329" s="82" t="s">
        <v>3865</v>
      </c>
      <c r="G1329" s="82" t="s">
        <v>3866</v>
      </c>
      <c r="H1329" s="82" t="s">
        <v>3867</v>
      </c>
      <c r="I1329" s="82" t="s">
        <v>3868</v>
      </c>
    </row>
    <row r="1330" spans="1:9" s="82" customFormat="1" x14ac:dyDescent="0.2">
      <c r="A1330" s="82" t="s">
        <v>4549</v>
      </c>
      <c r="B1330" s="82" t="s">
        <v>3870</v>
      </c>
      <c r="C1330" s="82" t="s">
        <v>3871</v>
      </c>
      <c r="D1330" s="104" t="s">
        <v>3872</v>
      </c>
      <c r="E1330" s="82" t="s">
        <v>3873</v>
      </c>
      <c r="F1330" s="82" t="s">
        <v>3870</v>
      </c>
      <c r="G1330" s="82" t="s">
        <v>3871</v>
      </c>
      <c r="H1330" s="82" t="s">
        <v>3872</v>
      </c>
      <c r="I1330" s="82" t="s">
        <v>3873</v>
      </c>
    </row>
    <row r="1331" spans="1:9" s="82" customFormat="1" x14ac:dyDescent="0.2">
      <c r="A1331" s="82" t="s">
        <v>4550</v>
      </c>
      <c r="B1331" s="82" t="s">
        <v>3875</v>
      </c>
      <c r="C1331" s="82" t="s">
        <v>3876</v>
      </c>
      <c r="D1331" s="104" t="s">
        <v>3877</v>
      </c>
      <c r="E1331" s="82" t="s">
        <v>3878</v>
      </c>
      <c r="F1331" s="82" t="s">
        <v>3875</v>
      </c>
      <c r="G1331" s="82" t="s">
        <v>3876</v>
      </c>
      <c r="H1331" s="82" t="s">
        <v>3877</v>
      </c>
      <c r="I1331" s="82" t="s">
        <v>3878</v>
      </c>
    </row>
    <row r="1332" spans="1:9" s="82" customFormat="1" x14ac:dyDescent="0.2">
      <c r="A1332" s="82" t="s">
        <v>4551</v>
      </c>
      <c r="B1332" s="82" t="s">
        <v>1826</v>
      </c>
      <c r="C1332" s="82" t="s">
        <v>1827</v>
      </c>
      <c r="D1332" s="104" t="s">
        <v>1828</v>
      </c>
      <c r="E1332" s="82" t="s">
        <v>1829</v>
      </c>
      <c r="F1332" s="82" t="s">
        <v>1826</v>
      </c>
      <c r="G1332" s="82" t="s">
        <v>1827</v>
      </c>
      <c r="H1332" s="82" t="s">
        <v>1828</v>
      </c>
      <c r="I1332" s="82" t="s">
        <v>1829</v>
      </c>
    </row>
    <row r="1333" spans="1:9" s="122" customFormat="1" x14ac:dyDescent="0.2">
      <c r="A1333" s="122" t="s">
        <v>6772</v>
      </c>
      <c r="B1333" s="122" t="s">
        <v>1830</v>
      </c>
      <c r="C1333" s="122" t="s">
        <v>1831</v>
      </c>
      <c r="D1333" s="124" t="s">
        <v>1832</v>
      </c>
      <c r="E1333" s="122" t="s">
        <v>1833</v>
      </c>
      <c r="F1333" s="122" t="s">
        <v>1830</v>
      </c>
      <c r="G1333" s="122" t="s">
        <v>1831</v>
      </c>
      <c r="H1333" s="122" t="s">
        <v>1832</v>
      </c>
      <c r="I1333" s="122" t="s">
        <v>1833</v>
      </c>
    </row>
    <row r="1334" spans="1:9" s="82" customFormat="1" x14ac:dyDescent="0.2">
      <c r="A1334" s="82" t="s">
        <v>2426</v>
      </c>
      <c r="B1334" s="82" t="s">
        <v>387</v>
      </c>
      <c r="C1334" s="82" t="s">
        <v>388</v>
      </c>
      <c r="D1334" s="104" t="s">
        <v>389</v>
      </c>
      <c r="E1334" s="82" t="s">
        <v>390</v>
      </c>
      <c r="F1334" s="82" t="s">
        <v>387</v>
      </c>
      <c r="G1334" s="82" t="s">
        <v>388</v>
      </c>
      <c r="H1334" s="82" t="s">
        <v>389</v>
      </c>
      <c r="I1334" s="82" t="s">
        <v>390</v>
      </c>
    </row>
    <row r="1335" spans="1:9" s="82" customFormat="1" x14ac:dyDescent="0.2">
      <c r="A1335" s="82" t="s">
        <v>2427</v>
      </c>
      <c r="B1335" s="82" t="s">
        <v>392</v>
      </c>
      <c r="C1335" s="82" t="s">
        <v>393</v>
      </c>
      <c r="D1335" s="104" t="s">
        <v>394</v>
      </c>
      <c r="E1335" s="82" t="s">
        <v>395</v>
      </c>
      <c r="F1335" s="82" t="s">
        <v>392</v>
      </c>
      <c r="G1335" s="82" t="s">
        <v>393</v>
      </c>
      <c r="H1335" s="82" t="s">
        <v>394</v>
      </c>
      <c r="I1335" s="82" t="s">
        <v>395</v>
      </c>
    </row>
    <row r="1336" spans="1:9" s="82" customFormat="1" x14ac:dyDescent="0.2">
      <c r="A1336" s="82" t="s">
        <v>2428</v>
      </c>
      <c r="B1336" s="82" t="s">
        <v>397</v>
      </c>
      <c r="C1336" s="82" t="s">
        <v>398</v>
      </c>
      <c r="D1336" s="104" t="s">
        <v>399</v>
      </c>
      <c r="E1336" s="82" t="s">
        <v>400</v>
      </c>
      <c r="F1336" s="82" t="s">
        <v>397</v>
      </c>
      <c r="G1336" s="82" t="s">
        <v>398</v>
      </c>
      <c r="H1336" s="82" t="s">
        <v>399</v>
      </c>
      <c r="I1336" s="82" t="s">
        <v>400</v>
      </c>
    </row>
    <row r="1337" spans="1:9" s="82" customFormat="1" x14ac:dyDescent="0.2">
      <c r="A1337" s="82" t="s">
        <v>2429</v>
      </c>
      <c r="B1337" s="82" t="s">
        <v>402</v>
      </c>
      <c r="C1337" s="82" t="s">
        <v>403</v>
      </c>
      <c r="D1337" s="104" t="s">
        <v>404</v>
      </c>
      <c r="E1337" s="82" t="s">
        <v>405</v>
      </c>
      <c r="F1337" s="82" t="s">
        <v>402</v>
      </c>
      <c r="G1337" s="82" t="s">
        <v>403</v>
      </c>
      <c r="H1337" s="82" t="s">
        <v>404</v>
      </c>
      <c r="I1337" s="82" t="s">
        <v>405</v>
      </c>
    </row>
    <row r="1338" spans="1:9" s="82" customFormat="1" x14ac:dyDescent="0.2">
      <c r="A1338" s="82" t="s">
        <v>2430</v>
      </c>
      <c r="B1338" s="82" t="s">
        <v>407</v>
      </c>
      <c r="C1338" s="82" t="s">
        <v>408</v>
      </c>
      <c r="D1338" s="104" t="s">
        <v>409</v>
      </c>
      <c r="E1338" s="82" t="s">
        <v>410</v>
      </c>
      <c r="F1338" s="82" t="s">
        <v>407</v>
      </c>
      <c r="G1338" s="82" t="s">
        <v>408</v>
      </c>
      <c r="H1338" s="82" t="s">
        <v>409</v>
      </c>
      <c r="I1338" s="82" t="s">
        <v>410</v>
      </c>
    </row>
    <row r="1339" spans="1:9" s="82" customFormat="1" x14ac:dyDescent="0.2">
      <c r="A1339" s="82" t="s">
        <v>2431</v>
      </c>
      <c r="B1339" s="82" t="s">
        <v>412</v>
      </c>
      <c r="C1339" s="82" t="s">
        <v>413</v>
      </c>
      <c r="D1339" s="104" t="s">
        <v>414</v>
      </c>
      <c r="E1339" s="82" t="s">
        <v>415</v>
      </c>
      <c r="F1339" s="82" t="s">
        <v>412</v>
      </c>
      <c r="G1339" s="82" t="s">
        <v>413</v>
      </c>
      <c r="H1339" s="82" t="s">
        <v>414</v>
      </c>
      <c r="I1339" s="82" t="s">
        <v>415</v>
      </c>
    </row>
    <row r="1340" spans="1:9" s="82" customFormat="1" x14ac:dyDescent="0.2">
      <c r="A1340" s="82" t="s">
        <v>2432</v>
      </c>
      <c r="B1340" s="82" t="s">
        <v>417</v>
      </c>
      <c r="C1340" s="82" t="s">
        <v>418</v>
      </c>
      <c r="D1340" s="104" t="s">
        <v>419</v>
      </c>
      <c r="E1340" s="82" t="s">
        <v>420</v>
      </c>
      <c r="F1340" s="82" t="s">
        <v>417</v>
      </c>
      <c r="G1340" s="82" t="s">
        <v>418</v>
      </c>
      <c r="H1340" s="82" t="s">
        <v>419</v>
      </c>
      <c r="I1340" s="82" t="s">
        <v>420</v>
      </c>
    </row>
    <row r="1341" spans="1:9" s="82" customFormat="1" x14ac:dyDescent="0.2">
      <c r="A1341" s="82" t="s">
        <v>2433</v>
      </c>
      <c r="B1341" s="82" t="s">
        <v>422</v>
      </c>
      <c r="C1341" s="82" t="s">
        <v>423</v>
      </c>
      <c r="D1341" s="104" t="s">
        <v>424</v>
      </c>
      <c r="E1341" s="82" t="s">
        <v>425</v>
      </c>
      <c r="F1341" s="82" t="s">
        <v>422</v>
      </c>
      <c r="G1341" s="82" t="s">
        <v>423</v>
      </c>
      <c r="H1341" s="82" t="s">
        <v>424</v>
      </c>
      <c r="I1341" s="82" t="s">
        <v>425</v>
      </c>
    </row>
    <row r="1342" spans="1:9" s="82" customFormat="1" x14ac:dyDescent="0.2">
      <c r="A1342" s="82" t="s">
        <v>2434</v>
      </c>
      <c r="B1342" s="82" t="s">
        <v>427</v>
      </c>
      <c r="C1342" s="82" t="s">
        <v>428</v>
      </c>
      <c r="D1342" s="104" t="s">
        <v>429</v>
      </c>
      <c r="E1342" s="82" t="s">
        <v>430</v>
      </c>
      <c r="F1342" s="82" t="s">
        <v>427</v>
      </c>
      <c r="G1342" s="82" t="s">
        <v>428</v>
      </c>
      <c r="H1342" s="82" t="s">
        <v>429</v>
      </c>
      <c r="I1342" s="82" t="s">
        <v>430</v>
      </c>
    </row>
    <row r="1343" spans="1:9" s="82" customFormat="1" x14ac:dyDescent="0.2">
      <c r="A1343" s="82" t="s">
        <v>2435</v>
      </c>
      <c r="B1343" s="82" t="s">
        <v>432</v>
      </c>
      <c r="C1343" s="82" t="s">
        <v>433</v>
      </c>
      <c r="D1343" s="104" t="s">
        <v>434</v>
      </c>
      <c r="E1343" s="82" t="s">
        <v>435</v>
      </c>
      <c r="F1343" s="82" t="s">
        <v>432</v>
      </c>
      <c r="G1343" s="82" t="s">
        <v>433</v>
      </c>
      <c r="H1343" s="82" t="s">
        <v>434</v>
      </c>
      <c r="I1343" s="82" t="s">
        <v>435</v>
      </c>
    </row>
    <row r="1344" spans="1:9" s="82" customFormat="1" x14ac:dyDescent="0.2">
      <c r="A1344" s="82" t="s">
        <v>2436</v>
      </c>
      <c r="B1344" s="82" t="s">
        <v>437</v>
      </c>
      <c r="C1344" s="82" t="s">
        <v>438</v>
      </c>
      <c r="D1344" s="104" t="s">
        <v>439</v>
      </c>
      <c r="E1344" s="82" t="s">
        <v>440</v>
      </c>
      <c r="F1344" s="82" t="s">
        <v>437</v>
      </c>
      <c r="G1344" s="82" t="s">
        <v>438</v>
      </c>
      <c r="H1344" s="82" t="s">
        <v>439</v>
      </c>
      <c r="I1344" s="82" t="s">
        <v>440</v>
      </c>
    </row>
    <row r="1345" spans="1:9" s="82" customFormat="1" x14ac:dyDescent="0.2">
      <c r="A1345" s="82" t="s">
        <v>2437</v>
      </c>
      <c r="B1345" s="82" t="s">
        <v>387</v>
      </c>
      <c r="C1345" s="82" t="s">
        <v>388</v>
      </c>
      <c r="D1345" s="104" t="s">
        <v>389</v>
      </c>
      <c r="E1345" s="82" t="s">
        <v>390</v>
      </c>
      <c r="F1345" s="82" t="s">
        <v>387</v>
      </c>
      <c r="G1345" s="82" t="s">
        <v>388</v>
      </c>
      <c r="H1345" s="82" t="s">
        <v>389</v>
      </c>
      <c r="I1345" s="82" t="s">
        <v>390</v>
      </c>
    </row>
    <row r="1346" spans="1:9" s="82" customFormat="1" x14ac:dyDescent="0.2">
      <c r="A1346" s="82" t="s">
        <v>4552</v>
      </c>
      <c r="B1346" s="82" t="s">
        <v>3880</v>
      </c>
      <c r="C1346" s="82" t="s">
        <v>3881</v>
      </c>
      <c r="D1346" s="104" t="s">
        <v>3882</v>
      </c>
      <c r="E1346" s="82" t="s">
        <v>3883</v>
      </c>
      <c r="F1346" s="82" t="s">
        <v>3880</v>
      </c>
      <c r="G1346" s="82" t="s">
        <v>3881</v>
      </c>
      <c r="H1346" s="82" t="s">
        <v>3882</v>
      </c>
      <c r="I1346" s="82" t="s">
        <v>3883</v>
      </c>
    </row>
    <row r="1347" spans="1:9" s="82" customFormat="1" x14ac:dyDescent="0.2">
      <c r="A1347" s="82" t="s">
        <v>4553</v>
      </c>
      <c r="B1347" s="82" t="s">
        <v>387</v>
      </c>
      <c r="C1347" s="82" t="s">
        <v>388</v>
      </c>
      <c r="D1347" s="104" t="s">
        <v>389</v>
      </c>
      <c r="E1347" s="82" t="s">
        <v>390</v>
      </c>
      <c r="F1347" s="82" t="s">
        <v>387</v>
      </c>
      <c r="G1347" s="82" t="s">
        <v>388</v>
      </c>
      <c r="H1347" s="82" t="s">
        <v>389</v>
      </c>
      <c r="I1347" s="82" t="s">
        <v>390</v>
      </c>
    </row>
    <row r="1348" spans="1:9" s="82" customFormat="1" x14ac:dyDescent="0.2">
      <c r="A1348" s="82" t="s">
        <v>2438</v>
      </c>
      <c r="B1348" s="82" t="s">
        <v>443</v>
      </c>
      <c r="C1348" s="82" t="s">
        <v>444</v>
      </c>
      <c r="D1348" s="104" t="s">
        <v>445</v>
      </c>
      <c r="E1348" s="82" t="s">
        <v>446</v>
      </c>
      <c r="F1348" s="82" t="s">
        <v>443</v>
      </c>
      <c r="G1348" s="82" t="s">
        <v>444</v>
      </c>
      <c r="H1348" s="82" t="s">
        <v>445</v>
      </c>
      <c r="I1348" s="82" t="s">
        <v>446</v>
      </c>
    </row>
    <row r="1349" spans="1:9" s="82" customFormat="1" x14ac:dyDescent="0.2">
      <c r="A1349" s="82" t="s">
        <v>2439</v>
      </c>
      <c r="B1349" s="82" t="s">
        <v>448</v>
      </c>
      <c r="C1349" s="82" t="s">
        <v>449</v>
      </c>
      <c r="D1349" s="104" t="s">
        <v>450</v>
      </c>
      <c r="E1349" s="82" t="s">
        <v>451</v>
      </c>
      <c r="F1349" s="82" t="s">
        <v>448</v>
      </c>
      <c r="G1349" s="82" t="s">
        <v>449</v>
      </c>
      <c r="H1349" s="82" t="s">
        <v>450</v>
      </c>
      <c r="I1349" s="82" t="s">
        <v>451</v>
      </c>
    </row>
    <row r="1350" spans="1:9" s="82" customFormat="1" x14ac:dyDescent="0.2">
      <c r="A1350" s="82" t="s">
        <v>2440</v>
      </c>
      <c r="B1350" s="82" t="s">
        <v>1846</v>
      </c>
      <c r="C1350" s="82" t="s">
        <v>1847</v>
      </c>
      <c r="D1350" s="104" t="s">
        <v>1848</v>
      </c>
      <c r="E1350" s="82" t="s">
        <v>1849</v>
      </c>
      <c r="F1350" s="82" t="s">
        <v>1846</v>
      </c>
      <c r="G1350" s="82" t="s">
        <v>1847</v>
      </c>
      <c r="H1350" s="82" t="s">
        <v>1848</v>
      </c>
      <c r="I1350" s="82" t="s">
        <v>1849</v>
      </c>
    </row>
    <row r="1351" spans="1:9" s="82" customFormat="1" x14ac:dyDescent="0.2">
      <c r="A1351" s="82" t="s">
        <v>2441</v>
      </c>
      <c r="B1351" s="82" t="s">
        <v>473</v>
      </c>
      <c r="C1351" s="82" t="s">
        <v>474</v>
      </c>
      <c r="D1351" s="104" t="s">
        <v>475</v>
      </c>
      <c r="E1351" s="82" t="s">
        <v>476</v>
      </c>
      <c r="F1351" s="82" t="s">
        <v>473</v>
      </c>
      <c r="G1351" s="82" t="s">
        <v>474</v>
      </c>
      <c r="H1351" s="82" t="s">
        <v>475</v>
      </c>
      <c r="I1351" s="82" t="s">
        <v>476</v>
      </c>
    </row>
    <row r="1352" spans="1:9" s="82" customFormat="1" x14ac:dyDescent="0.2">
      <c r="A1352" s="82" t="s">
        <v>4554</v>
      </c>
      <c r="B1352" s="82" t="s">
        <v>473</v>
      </c>
      <c r="C1352" s="82" t="s">
        <v>474</v>
      </c>
      <c r="D1352" s="104" t="s">
        <v>475</v>
      </c>
      <c r="E1352" s="82" t="s">
        <v>476</v>
      </c>
      <c r="F1352" s="82" t="s">
        <v>473</v>
      </c>
      <c r="G1352" s="82" t="s">
        <v>474</v>
      </c>
      <c r="H1352" s="82" t="s">
        <v>475</v>
      </c>
      <c r="I1352" s="82" t="s">
        <v>476</v>
      </c>
    </row>
    <row r="1353" spans="1:9" s="82" customFormat="1" x14ac:dyDescent="0.2">
      <c r="A1353" s="82" t="s">
        <v>2442</v>
      </c>
      <c r="B1353" s="82" t="s">
        <v>478</v>
      </c>
      <c r="C1353" s="82" t="s">
        <v>479</v>
      </c>
      <c r="D1353" s="104" t="s">
        <v>480</v>
      </c>
      <c r="E1353" s="82" t="s">
        <v>481</v>
      </c>
      <c r="F1353" s="82" t="s">
        <v>478</v>
      </c>
      <c r="G1353" s="82" t="s">
        <v>479</v>
      </c>
      <c r="H1353" s="82" t="s">
        <v>480</v>
      </c>
      <c r="I1353" s="82" t="s">
        <v>481</v>
      </c>
    </row>
    <row r="1354" spans="1:9" s="82" customFormat="1" x14ac:dyDescent="0.2">
      <c r="A1354" s="82" t="s">
        <v>2443</v>
      </c>
      <c r="B1354" s="82" t="s">
        <v>483</v>
      </c>
      <c r="C1354" s="82" t="s">
        <v>484</v>
      </c>
      <c r="D1354" s="104" t="s">
        <v>485</v>
      </c>
      <c r="E1354" s="82" t="s">
        <v>486</v>
      </c>
      <c r="F1354" s="82" t="s">
        <v>3491</v>
      </c>
      <c r="G1354" s="82" t="s">
        <v>3492</v>
      </c>
      <c r="H1354" s="82" t="s">
        <v>3493</v>
      </c>
      <c r="I1354" s="82" t="s">
        <v>486</v>
      </c>
    </row>
    <row r="1355" spans="1:9" s="82" customFormat="1" x14ac:dyDescent="0.2">
      <c r="A1355" s="82" t="s">
        <v>2444</v>
      </c>
      <c r="B1355" s="82" t="s">
        <v>488</v>
      </c>
      <c r="C1355" s="82" t="s">
        <v>489</v>
      </c>
      <c r="D1355" s="104" t="s">
        <v>490</v>
      </c>
      <c r="E1355" s="82" t="s">
        <v>491</v>
      </c>
      <c r="F1355" s="82" t="s">
        <v>488</v>
      </c>
      <c r="G1355" s="82" t="s">
        <v>489</v>
      </c>
      <c r="H1355" s="82" t="s">
        <v>490</v>
      </c>
      <c r="I1355" s="82" t="s">
        <v>491</v>
      </c>
    </row>
    <row r="1356" spans="1:9" s="82" customFormat="1" x14ac:dyDescent="0.2">
      <c r="A1356" s="82" t="s">
        <v>2445</v>
      </c>
      <c r="B1356" s="82" t="s">
        <v>493</v>
      </c>
      <c r="C1356" s="82" t="s">
        <v>494</v>
      </c>
      <c r="D1356" s="104" t="s">
        <v>495</v>
      </c>
      <c r="E1356" s="82" t="s">
        <v>496</v>
      </c>
      <c r="F1356" s="82" t="s">
        <v>493</v>
      </c>
      <c r="G1356" s="82" t="s">
        <v>494</v>
      </c>
      <c r="H1356" s="82" t="s">
        <v>495</v>
      </c>
      <c r="I1356" s="82" t="s">
        <v>496</v>
      </c>
    </row>
    <row r="1357" spans="1:9" s="82" customFormat="1" x14ac:dyDescent="0.2">
      <c r="A1357" s="82" t="s">
        <v>2446</v>
      </c>
      <c r="B1357" s="82" t="s">
        <v>4416</v>
      </c>
      <c r="C1357" s="82" t="s">
        <v>4417</v>
      </c>
      <c r="D1357" s="104" t="s">
        <v>4418</v>
      </c>
      <c r="E1357" s="82" t="s">
        <v>4419</v>
      </c>
      <c r="F1357" s="82" t="s">
        <v>4416</v>
      </c>
      <c r="G1357" s="82" t="s">
        <v>4417</v>
      </c>
      <c r="H1357" s="82" t="s">
        <v>4418</v>
      </c>
      <c r="I1357" s="82" t="s">
        <v>4419</v>
      </c>
    </row>
    <row r="1358" spans="1:9" s="82" customFormat="1" x14ac:dyDescent="0.2">
      <c r="A1358" s="82" t="s">
        <v>2447</v>
      </c>
      <c r="B1358" s="82" t="s">
        <v>498</v>
      </c>
      <c r="C1358" s="82" t="s">
        <v>499</v>
      </c>
      <c r="D1358" s="104" t="s">
        <v>500</v>
      </c>
      <c r="E1358" s="82" t="s">
        <v>501</v>
      </c>
      <c r="F1358" s="82" t="s">
        <v>498</v>
      </c>
      <c r="G1358" s="82" t="s">
        <v>499</v>
      </c>
      <c r="H1358" s="82" t="s">
        <v>500</v>
      </c>
      <c r="I1358" s="82" t="s">
        <v>501</v>
      </c>
    </row>
    <row r="1359" spans="1:9" s="82" customFormat="1" x14ac:dyDescent="0.2">
      <c r="A1359" s="82" t="s">
        <v>4555</v>
      </c>
      <c r="B1359" s="82" t="s">
        <v>503</v>
      </c>
      <c r="C1359" s="82" t="s">
        <v>504</v>
      </c>
      <c r="D1359" s="104" t="s">
        <v>505</v>
      </c>
      <c r="E1359" s="82" t="s">
        <v>506</v>
      </c>
      <c r="F1359" s="82" t="s">
        <v>503</v>
      </c>
      <c r="G1359" s="82" t="s">
        <v>504</v>
      </c>
      <c r="H1359" s="82" t="s">
        <v>505</v>
      </c>
      <c r="I1359" s="82" t="s">
        <v>506</v>
      </c>
    </row>
    <row r="1360" spans="1:9" s="82" customFormat="1" x14ac:dyDescent="0.2">
      <c r="A1360" s="82" t="s">
        <v>4556</v>
      </c>
      <c r="B1360" s="82" t="s">
        <v>508</v>
      </c>
      <c r="C1360" s="82" t="s">
        <v>509</v>
      </c>
      <c r="D1360" s="104" t="s">
        <v>510</v>
      </c>
      <c r="E1360" s="82" t="s">
        <v>511</v>
      </c>
      <c r="F1360" s="82" t="s">
        <v>508</v>
      </c>
      <c r="G1360" s="82" t="s">
        <v>509</v>
      </c>
      <c r="H1360" s="82" t="s">
        <v>510</v>
      </c>
      <c r="I1360" s="82" t="s">
        <v>511</v>
      </c>
    </row>
    <row r="1361" spans="1:9" s="82" customFormat="1" x14ac:dyDescent="0.2">
      <c r="A1361" s="113" t="s">
        <v>6773</v>
      </c>
      <c r="B1361" s="82" t="s">
        <v>513</v>
      </c>
      <c r="C1361" s="82" t="s">
        <v>514</v>
      </c>
      <c r="D1361" s="104" t="s">
        <v>515</v>
      </c>
      <c r="E1361" s="82" t="s">
        <v>516</v>
      </c>
      <c r="F1361" s="82" t="s">
        <v>513</v>
      </c>
      <c r="G1361" s="82" t="s">
        <v>3494</v>
      </c>
      <c r="H1361" s="82" t="s">
        <v>515</v>
      </c>
      <c r="I1361" s="82" t="s">
        <v>516</v>
      </c>
    </row>
    <row r="1362" spans="1:9" s="82" customFormat="1" x14ac:dyDescent="0.2">
      <c r="A1362" s="82" t="s">
        <v>2448</v>
      </c>
      <c r="B1362" s="82" t="s">
        <v>518</v>
      </c>
      <c r="C1362" s="82" t="s">
        <v>519</v>
      </c>
      <c r="D1362" s="104" t="s">
        <v>520</v>
      </c>
      <c r="E1362" s="82" t="s">
        <v>521</v>
      </c>
      <c r="F1362" s="82" t="s">
        <v>518</v>
      </c>
      <c r="G1362" s="82" t="s">
        <v>519</v>
      </c>
      <c r="H1362" s="82" t="s">
        <v>520</v>
      </c>
      <c r="I1362" s="82" t="s">
        <v>521</v>
      </c>
    </row>
    <row r="1363" spans="1:9" s="82" customFormat="1" x14ac:dyDescent="0.2">
      <c r="A1363" s="113" t="s">
        <v>6774</v>
      </c>
      <c r="B1363" s="82" t="s">
        <v>522</v>
      </c>
      <c r="C1363" s="82" t="s">
        <v>523</v>
      </c>
      <c r="D1363" s="104" t="s">
        <v>524</v>
      </c>
      <c r="E1363" s="82" t="s">
        <v>525</v>
      </c>
      <c r="F1363" s="82" t="s">
        <v>522</v>
      </c>
      <c r="G1363" s="82" t="s">
        <v>523</v>
      </c>
      <c r="H1363" s="82" t="s">
        <v>524</v>
      </c>
      <c r="I1363" s="82" t="s">
        <v>525</v>
      </c>
    </row>
    <row r="1364" spans="1:9" s="82" customFormat="1" x14ac:dyDescent="0.2">
      <c r="A1364" s="113" t="s">
        <v>6775</v>
      </c>
      <c r="B1364" s="82" t="s">
        <v>526</v>
      </c>
      <c r="C1364" s="82" t="s">
        <v>527</v>
      </c>
      <c r="D1364" s="104" t="s">
        <v>528</v>
      </c>
      <c r="E1364" s="82" t="s">
        <v>529</v>
      </c>
      <c r="F1364" s="82" t="s">
        <v>526</v>
      </c>
      <c r="G1364" s="82" t="s">
        <v>527</v>
      </c>
      <c r="H1364" s="82" t="s">
        <v>528</v>
      </c>
      <c r="I1364" s="82" t="s">
        <v>529</v>
      </c>
    </row>
    <row r="1365" spans="1:9" s="82" customFormat="1" x14ac:dyDescent="0.2">
      <c r="A1365" s="82" t="s">
        <v>2449</v>
      </c>
      <c r="B1365" s="82" t="s">
        <v>531</v>
      </c>
      <c r="C1365" s="82" t="s">
        <v>532</v>
      </c>
      <c r="D1365" s="104" t="s">
        <v>533</v>
      </c>
      <c r="E1365" s="82" t="s">
        <v>534</v>
      </c>
      <c r="F1365" s="82" t="s">
        <v>531</v>
      </c>
      <c r="G1365" s="82" t="s">
        <v>532</v>
      </c>
      <c r="H1365" s="82" t="s">
        <v>533</v>
      </c>
      <c r="I1365" s="82" t="s">
        <v>534</v>
      </c>
    </row>
    <row r="1366" spans="1:9" s="82" customFormat="1" x14ac:dyDescent="0.2">
      <c r="A1366" s="82" t="s">
        <v>4557</v>
      </c>
      <c r="B1366" s="82" t="s">
        <v>531</v>
      </c>
      <c r="C1366" s="82" t="s">
        <v>532</v>
      </c>
      <c r="D1366" s="104" t="s">
        <v>533</v>
      </c>
      <c r="E1366" s="82" t="s">
        <v>534</v>
      </c>
      <c r="F1366" s="82" t="s">
        <v>531</v>
      </c>
      <c r="G1366" s="82" t="s">
        <v>532</v>
      </c>
      <c r="H1366" s="82" t="s">
        <v>533</v>
      </c>
      <c r="I1366" s="82" t="s">
        <v>534</v>
      </c>
    </row>
    <row r="1367" spans="1:9" s="82" customFormat="1" x14ac:dyDescent="0.2">
      <c r="A1367" s="82" t="s">
        <v>4558</v>
      </c>
      <c r="B1367" s="82" t="s">
        <v>531</v>
      </c>
      <c r="C1367" s="82" t="s">
        <v>532</v>
      </c>
      <c r="D1367" s="104" t="s">
        <v>533</v>
      </c>
      <c r="E1367" s="82" t="s">
        <v>534</v>
      </c>
      <c r="F1367" s="82" t="s">
        <v>531</v>
      </c>
      <c r="G1367" s="82" t="s">
        <v>532</v>
      </c>
      <c r="H1367" s="82" t="s">
        <v>533</v>
      </c>
      <c r="I1367" s="82" t="s">
        <v>534</v>
      </c>
    </row>
    <row r="1368" spans="1:9" s="82" customFormat="1" x14ac:dyDescent="0.2">
      <c r="A1368" s="82" t="s">
        <v>2450</v>
      </c>
      <c r="B1368" s="82" t="s">
        <v>536</v>
      </c>
      <c r="C1368" s="82" t="s">
        <v>537</v>
      </c>
      <c r="D1368" s="104" t="s">
        <v>538</v>
      </c>
      <c r="E1368" s="82" t="s">
        <v>537</v>
      </c>
      <c r="F1368" s="82" t="s">
        <v>536</v>
      </c>
      <c r="G1368" s="82" t="s">
        <v>537</v>
      </c>
      <c r="H1368" s="82" t="s">
        <v>538</v>
      </c>
      <c r="I1368" s="82" t="s">
        <v>537</v>
      </c>
    </row>
    <row r="1369" spans="1:9" s="122" customFormat="1" x14ac:dyDescent="0.2">
      <c r="A1369" s="122" t="s">
        <v>6776</v>
      </c>
      <c r="B1369" s="122" t="s">
        <v>1860</v>
      </c>
      <c r="C1369" s="122" t="s">
        <v>3495</v>
      </c>
      <c r="D1369" s="124" t="s">
        <v>1861</v>
      </c>
      <c r="E1369" s="122" t="s">
        <v>1862</v>
      </c>
      <c r="F1369" s="122" t="s">
        <v>1860</v>
      </c>
      <c r="G1369" s="122" t="s">
        <v>3495</v>
      </c>
      <c r="H1369" s="122" t="s">
        <v>1861</v>
      </c>
      <c r="I1369" s="122" t="s">
        <v>1862</v>
      </c>
    </row>
    <row r="1370" spans="1:9" s="122" customFormat="1" x14ac:dyDescent="0.2">
      <c r="A1370" s="122" t="s">
        <v>6777</v>
      </c>
      <c r="B1370" s="122" t="s">
        <v>1860</v>
      </c>
      <c r="C1370" s="122" t="s">
        <v>3495</v>
      </c>
      <c r="D1370" s="124" t="s">
        <v>1861</v>
      </c>
      <c r="E1370" s="122" t="s">
        <v>1862</v>
      </c>
      <c r="F1370" s="122" t="s">
        <v>1860</v>
      </c>
      <c r="G1370" s="122" t="s">
        <v>3495</v>
      </c>
      <c r="H1370" s="122" t="s">
        <v>1861</v>
      </c>
      <c r="I1370" s="122" t="s">
        <v>1862</v>
      </c>
    </row>
    <row r="1371" spans="1:9" s="82" customFormat="1" x14ac:dyDescent="0.2">
      <c r="A1371" s="82" t="s">
        <v>2451</v>
      </c>
      <c r="B1371" s="82" t="s">
        <v>540</v>
      </c>
      <c r="C1371" s="82" t="s">
        <v>541</v>
      </c>
      <c r="D1371" s="104" t="s">
        <v>542</v>
      </c>
      <c r="E1371" s="82" t="s">
        <v>543</v>
      </c>
      <c r="F1371" s="82" t="s">
        <v>540</v>
      </c>
      <c r="G1371" s="82" t="s">
        <v>541</v>
      </c>
      <c r="H1371" s="82" t="s">
        <v>542</v>
      </c>
      <c r="I1371" s="82" t="s">
        <v>543</v>
      </c>
    </row>
    <row r="1372" spans="1:9" s="82" customFormat="1" x14ac:dyDescent="0.2">
      <c r="A1372" s="82" t="s">
        <v>4559</v>
      </c>
      <c r="B1372" s="82" t="s">
        <v>540</v>
      </c>
      <c r="C1372" s="82" t="s">
        <v>541</v>
      </c>
      <c r="D1372" s="104" t="s">
        <v>542</v>
      </c>
      <c r="E1372" s="82" t="s">
        <v>543</v>
      </c>
      <c r="F1372" s="82" t="s">
        <v>540</v>
      </c>
      <c r="G1372" s="82" t="s">
        <v>541</v>
      </c>
      <c r="H1372" s="82" t="s">
        <v>542</v>
      </c>
      <c r="I1372" s="82" t="s">
        <v>543</v>
      </c>
    </row>
    <row r="1373" spans="1:9" s="122" customFormat="1" x14ac:dyDescent="0.2">
      <c r="A1373" s="122" t="s">
        <v>6778</v>
      </c>
      <c r="B1373" s="122" t="s">
        <v>3889</v>
      </c>
      <c r="C1373" s="122" t="s">
        <v>3890</v>
      </c>
      <c r="D1373" s="124" t="s">
        <v>3891</v>
      </c>
      <c r="E1373" s="122" t="s">
        <v>3892</v>
      </c>
      <c r="F1373" s="122" t="s">
        <v>3889</v>
      </c>
      <c r="G1373" s="122" t="s">
        <v>3890</v>
      </c>
      <c r="H1373" s="122" t="s">
        <v>3891</v>
      </c>
      <c r="I1373" s="122" t="s">
        <v>3892</v>
      </c>
    </row>
    <row r="1374" spans="1:9" s="122" customFormat="1" x14ac:dyDescent="0.2">
      <c r="A1374" s="122" t="s">
        <v>6779</v>
      </c>
      <c r="B1374" s="122" t="s">
        <v>3889</v>
      </c>
      <c r="C1374" s="122" t="s">
        <v>3893</v>
      </c>
      <c r="D1374" s="124" t="s">
        <v>3891</v>
      </c>
      <c r="E1374" s="122" t="s">
        <v>3892</v>
      </c>
      <c r="F1374" s="122" t="s">
        <v>3889</v>
      </c>
      <c r="G1374" s="122" t="s">
        <v>3893</v>
      </c>
      <c r="H1374" s="122" t="s">
        <v>3891</v>
      </c>
      <c r="I1374" s="122" t="s">
        <v>3892</v>
      </c>
    </row>
    <row r="1375" spans="1:9" s="82" customFormat="1" x14ac:dyDescent="0.2">
      <c r="A1375" s="82" t="s">
        <v>2452</v>
      </c>
      <c r="B1375" s="82" t="s">
        <v>545</v>
      </c>
      <c r="C1375" s="82" t="s">
        <v>546</v>
      </c>
      <c r="D1375" s="104" t="s">
        <v>547</v>
      </c>
      <c r="E1375" s="82" t="s">
        <v>548</v>
      </c>
      <c r="F1375" s="82" t="s">
        <v>545</v>
      </c>
      <c r="G1375" s="82" t="s">
        <v>546</v>
      </c>
      <c r="H1375" s="82" t="s">
        <v>547</v>
      </c>
      <c r="I1375" s="82" t="s">
        <v>548</v>
      </c>
    </row>
    <row r="1376" spans="1:9" s="122" customFormat="1" x14ac:dyDescent="0.2">
      <c r="A1376" s="122" t="s">
        <v>6780</v>
      </c>
      <c r="B1376" s="122" t="s">
        <v>3895</v>
      </c>
      <c r="C1376" s="122" t="s">
        <v>3896</v>
      </c>
      <c r="D1376" s="124" t="s">
        <v>3897</v>
      </c>
      <c r="E1376" s="122" t="s">
        <v>3898</v>
      </c>
      <c r="F1376" s="122" t="s">
        <v>3895</v>
      </c>
      <c r="G1376" s="122" t="s">
        <v>3896</v>
      </c>
      <c r="H1376" s="122" t="s">
        <v>3897</v>
      </c>
      <c r="I1376" s="122" t="s">
        <v>3898</v>
      </c>
    </row>
    <row r="1377" spans="1:9" s="82" customFormat="1" x14ac:dyDescent="0.2">
      <c r="A1377" s="82" t="s">
        <v>2453</v>
      </c>
      <c r="B1377" s="82" t="s">
        <v>550</v>
      </c>
      <c r="C1377" s="82" t="s">
        <v>551</v>
      </c>
      <c r="D1377" s="104" t="s">
        <v>552</v>
      </c>
      <c r="E1377" s="82" t="s">
        <v>553</v>
      </c>
      <c r="F1377" s="82" t="s">
        <v>550</v>
      </c>
      <c r="G1377" s="82" t="s">
        <v>551</v>
      </c>
      <c r="H1377" s="82" t="s">
        <v>552</v>
      </c>
      <c r="I1377" s="82" t="s">
        <v>553</v>
      </c>
    </row>
    <row r="1378" spans="1:9" s="82" customFormat="1" x14ac:dyDescent="0.2">
      <c r="A1378" s="82" t="s">
        <v>4560</v>
      </c>
      <c r="B1378" s="82" t="s">
        <v>1867</v>
      </c>
      <c r="C1378" s="82" t="s">
        <v>1868</v>
      </c>
      <c r="D1378" s="104" t="s">
        <v>1869</v>
      </c>
      <c r="E1378" s="82" t="s">
        <v>1870</v>
      </c>
      <c r="F1378" s="82" t="s">
        <v>1867</v>
      </c>
      <c r="G1378" s="82" t="s">
        <v>1868</v>
      </c>
      <c r="H1378" s="82" t="s">
        <v>1869</v>
      </c>
      <c r="I1378" s="82" t="s">
        <v>1870</v>
      </c>
    </row>
    <row r="1379" spans="1:9" s="82" customFormat="1" x14ac:dyDescent="0.2">
      <c r="A1379" s="82" t="s">
        <v>4561</v>
      </c>
      <c r="B1379" s="82" t="s">
        <v>1872</v>
      </c>
      <c r="C1379" s="82" t="s">
        <v>1873</v>
      </c>
      <c r="D1379" s="104" t="s">
        <v>1874</v>
      </c>
      <c r="E1379" s="82" t="s">
        <v>1875</v>
      </c>
      <c r="F1379" s="82" t="s">
        <v>1872</v>
      </c>
      <c r="G1379" s="82" t="s">
        <v>1873</v>
      </c>
      <c r="H1379" s="82" t="s">
        <v>1874</v>
      </c>
      <c r="I1379" s="82" t="s">
        <v>1875</v>
      </c>
    </row>
    <row r="1380" spans="1:9" s="82" customFormat="1" x14ac:dyDescent="0.2">
      <c r="A1380" s="82" t="s">
        <v>4562</v>
      </c>
      <c r="B1380" s="82" t="s">
        <v>3899</v>
      </c>
      <c r="C1380" s="82" t="s">
        <v>3900</v>
      </c>
      <c r="D1380" s="104" t="s">
        <v>3901</v>
      </c>
      <c r="E1380" s="82" t="s">
        <v>3902</v>
      </c>
      <c r="F1380" s="82" t="s">
        <v>3899</v>
      </c>
      <c r="G1380" s="82" t="s">
        <v>3900</v>
      </c>
      <c r="H1380" s="82" t="s">
        <v>3901</v>
      </c>
      <c r="I1380" s="82" t="s">
        <v>3902</v>
      </c>
    </row>
    <row r="1381" spans="1:9" s="82" customFormat="1" x14ac:dyDescent="0.2">
      <c r="A1381" s="82" t="s">
        <v>2454</v>
      </c>
      <c r="B1381" s="82" t="s">
        <v>555</v>
      </c>
      <c r="C1381" s="82" t="s">
        <v>556</v>
      </c>
      <c r="D1381" s="104" t="s">
        <v>557</v>
      </c>
      <c r="E1381" s="82" t="s">
        <v>558</v>
      </c>
      <c r="F1381" s="82" t="s">
        <v>555</v>
      </c>
      <c r="G1381" s="82" t="s">
        <v>556</v>
      </c>
      <c r="H1381" s="82" t="s">
        <v>557</v>
      </c>
      <c r="I1381" s="82" t="s">
        <v>558</v>
      </c>
    </row>
    <row r="1382" spans="1:9" s="82" customFormat="1" x14ac:dyDescent="0.2">
      <c r="A1382" s="82" t="s">
        <v>2455</v>
      </c>
      <c r="B1382" s="82" t="s">
        <v>1879</v>
      </c>
      <c r="C1382" s="82" t="s">
        <v>1880</v>
      </c>
      <c r="D1382" s="104" t="s">
        <v>1881</v>
      </c>
      <c r="E1382" s="82" t="s">
        <v>1882</v>
      </c>
      <c r="F1382" s="82" t="s">
        <v>1879</v>
      </c>
      <c r="G1382" s="82" t="s">
        <v>1880</v>
      </c>
      <c r="H1382" s="82" t="s">
        <v>1881</v>
      </c>
      <c r="I1382" s="82" t="s">
        <v>1882</v>
      </c>
    </row>
    <row r="1383" spans="1:9" s="82" customFormat="1" x14ac:dyDescent="0.2">
      <c r="A1383" s="82" t="s">
        <v>2456</v>
      </c>
      <c r="B1383" s="82" t="s">
        <v>560</v>
      </c>
      <c r="C1383" s="82" t="s">
        <v>561</v>
      </c>
      <c r="D1383" s="104" t="s">
        <v>562</v>
      </c>
      <c r="E1383" s="82" t="s">
        <v>563</v>
      </c>
      <c r="F1383" s="82" t="s">
        <v>560</v>
      </c>
      <c r="G1383" s="82" t="s">
        <v>561</v>
      </c>
      <c r="H1383" s="82" t="s">
        <v>562</v>
      </c>
      <c r="I1383" s="82" t="s">
        <v>563</v>
      </c>
    </row>
    <row r="1384" spans="1:9" s="82" customFormat="1" x14ac:dyDescent="0.2">
      <c r="A1384" s="82" t="s">
        <v>2457</v>
      </c>
      <c r="B1384" s="82" t="s">
        <v>565</v>
      </c>
      <c r="C1384" s="82" t="s">
        <v>566</v>
      </c>
      <c r="D1384" s="104" t="s">
        <v>567</v>
      </c>
      <c r="E1384" s="82" t="s">
        <v>568</v>
      </c>
      <c r="F1384" s="82" t="s">
        <v>565</v>
      </c>
      <c r="G1384" s="82" t="s">
        <v>566</v>
      </c>
      <c r="H1384" s="82" t="s">
        <v>567</v>
      </c>
      <c r="I1384" s="82" t="s">
        <v>568</v>
      </c>
    </row>
    <row r="1385" spans="1:9" s="82" customFormat="1" x14ac:dyDescent="0.2">
      <c r="A1385" s="82" t="s">
        <v>4563</v>
      </c>
      <c r="B1385" s="108" t="s">
        <v>5059</v>
      </c>
      <c r="C1385" s="108" t="s">
        <v>5060</v>
      </c>
      <c r="D1385" s="104" t="s">
        <v>5061</v>
      </c>
      <c r="E1385" s="108" t="s">
        <v>5062</v>
      </c>
      <c r="F1385" s="108" t="s">
        <v>5059</v>
      </c>
      <c r="G1385" s="108" t="s">
        <v>5060</v>
      </c>
      <c r="H1385" s="108" t="s">
        <v>5061</v>
      </c>
      <c r="I1385" s="108" t="s">
        <v>5062</v>
      </c>
    </row>
    <row r="1386" spans="1:9" s="122" customFormat="1" x14ac:dyDescent="0.2">
      <c r="A1386" s="122" t="s">
        <v>6781</v>
      </c>
      <c r="B1386" s="122" t="s">
        <v>1887</v>
      </c>
      <c r="C1386" s="122" t="s">
        <v>1888</v>
      </c>
      <c r="D1386" s="124" t="s">
        <v>1889</v>
      </c>
      <c r="E1386" s="122" t="s">
        <v>1890</v>
      </c>
      <c r="F1386" s="122" t="s">
        <v>1887</v>
      </c>
      <c r="G1386" s="122" t="s">
        <v>1888</v>
      </c>
      <c r="H1386" s="122" t="s">
        <v>1889</v>
      </c>
      <c r="I1386" s="122" t="s">
        <v>1890</v>
      </c>
    </row>
    <row r="1387" spans="1:9" s="122" customFormat="1" x14ac:dyDescent="0.2">
      <c r="A1387" s="122" t="s">
        <v>6782</v>
      </c>
      <c r="B1387" s="122" t="s">
        <v>3904</v>
      </c>
      <c r="C1387" s="122" t="s">
        <v>3905</v>
      </c>
      <c r="D1387" s="124" t="s">
        <v>3906</v>
      </c>
      <c r="E1387" s="122" t="s">
        <v>3907</v>
      </c>
      <c r="F1387" s="122" t="s">
        <v>3904</v>
      </c>
      <c r="G1387" s="122" t="s">
        <v>3905</v>
      </c>
      <c r="H1387" s="122" t="s">
        <v>3906</v>
      </c>
      <c r="I1387" s="122" t="s">
        <v>3907</v>
      </c>
    </row>
    <row r="1388" spans="1:9" s="113" customFormat="1" x14ac:dyDescent="0.2">
      <c r="A1388" s="113" t="s">
        <v>6783</v>
      </c>
      <c r="B1388" s="113" t="s">
        <v>5196</v>
      </c>
      <c r="C1388" s="113" t="s">
        <v>5197</v>
      </c>
      <c r="D1388" s="107" t="s">
        <v>5198</v>
      </c>
      <c r="E1388" s="113" t="s">
        <v>5199</v>
      </c>
      <c r="F1388" s="113" t="s">
        <v>5196</v>
      </c>
      <c r="G1388" s="113" t="s">
        <v>5197</v>
      </c>
      <c r="H1388" s="113" t="s">
        <v>5198</v>
      </c>
      <c r="I1388" s="113" t="s">
        <v>5199</v>
      </c>
    </row>
    <row r="1389" spans="1:9" s="82" customFormat="1" x14ac:dyDescent="0.2">
      <c r="A1389" s="82" t="s">
        <v>2458</v>
      </c>
      <c r="B1389" s="82" t="s">
        <v>1892</v>
      </c>
      <c r="C1389" s="82" t="s">
        <v>1893</v>
      </c>
      <c r="D1389" s="104" t="s">
        <v>1894</v>
      </c>
      <c r="E1389" s="82" t="s">
        <v>1895</v>
      </c>
      <c r="F1389" s="82" t="s">
        <v>1892</v>
      </c>
      <c r="G1389" s="82" t="s">
        <v>1893</v>
      </c>
      <c r="H1389" s="82" t="s">
        <v>1894</v>
      </c>
      <c r="I1389" s="82" t="s">
        <v>1895</v>
      </c>
    </row>
    <row r="1390" spans="1:9" s="82" customFormat="1" x14ac:dyDescent="0.2">
      <c r="A1390" s="82" t="s">
        <v>2459</v>
      </c>
      <c r="B1390" s="82" t="s">
        <v>1897</v>
      </c>
      <c r="C1390" s="82" t="s">
        <v>1898</v>
      </c>
      <c r="D1390" s="104" t="s">
        <v>1899</v>
      </c>
      <c r="E1390" s="82" t="s">
        <v>1900</v>
      </c>
      <c r="F1390" s="82" t="s">
        <v>1897</v>
      </c>
      <c r="G1390" s="82" t="s">
        <v>1898</v>
      </c>
      <c r="H1390" s="82" t="s">
        <v>3499</v>
      </c>
      <c r="I1390" s="82" t="s">
        <v>1900</v>
      </c>
    </row>
    <row r="1391" spans="1:9" s="82" customFormat="1" x14ac:dyDescent="0.2">
      <c r="A1391" s="82" t="s">
        <v>2460</v>
      </c>
      <c r="B1391" s="108" t="s">
        <v>1902</v>
      </c>
      <c r="C1391" s="108" t="s">
        <v>5063</v>
      </c>
      <c r="D1391" s="104" t="s">
        <v>5064</v>
      </c>
      <c r="E1391" s="108" t="s">
        <v>5065</v>
      </c>
      <c r="F1391" s="108" t="s">
        <v>1902</v>
      </c>
      <c r="G1391" s="108" t="s">
        <v>5063</v>
      </c>
      <c r="H1391" s="108" t="s">
        <v>5064</v>
      </c>
      <c r="I1391" s="108" t="s">
        <v>5065</v>
      </c>
    </row>
    <row r="1392" spans="1:9" s="82" customFormat="1" x14ac:dyDescent="0.2">
      <c r="A1392" s="82" t="s">
        <v>2461</v>
      </c>
      <c r="B1392" s="82" t="s">
        <v>1904</v>
      </c>
      <c r="C1392" s="82" t="s">
        <v>1905</v>
      </c>
      <c r="D1392" s="104" t="s">
        <v>1906</v>
      </c>
      <c r="E1392" s="82" t="s">
        <v>1907</v>
      </c>
      <c r="F1392" s="82" t="s">
        <v>1904</v>
      </c>
      <c r="G1392" s="82" t="s">
        <v>1905</v>
      </c>
      <c r="H1392" s="82" t="s">
        <v>1906</v>
      </c>
      <c r="I1392" s="82" t="s">
        <v>1907</v>
      </c>
    </row>
    <row r="1393" spans="1:9" s="82" customFormat="1" x14ac:dyDescent="0.2">
      <c r="A1393" s="82" t="s">
        <v>2462</v>
      </c>
      <c r="B1393" s="82" t="s">
        <v>1909</v>
      </c>
      <c r="C1393" s="82" t="s">
        <v>1910</v>
      </c>
      <c r="D1393" s="104" t="s">
        <v>1911</v>
      </c>
      <c r="E1393" s="82" t="s">
        <v>1912</v>
      </c>
      <c r="F1393" s="82" t="s">
        <v>1909</v>
      </c>
      <c r="G1393" s="82" t="s">
        <v>1910</v>
      </c>
      <c r="H1393" s="82" t="s">
        <v>1911</v>
      </c>
      <c r="I1393" s="82" t="s">
        <v>1912</v>
      </c>
    </row>
    <row r="1394" spans="1:9" s="82" customFormat="1" x14ac:dyDescent="0.2">
      <c r="A1394" s="82" t="s">
        <v>2463</v>
      </c>
      <c r="B1394" s="82" t="s">
        <v>570</v>
      </c>
      <c r="C1394" s="82" t="s">
        <v>571</v>
      </c>
      <c r="D1394" s="104" t="s">
        <v>572</v>
      </c>
      <c r="E1394" s="82" t="s">
        <v>573</v>
      </c>
      <c r="F1394" s="82" t="s">
        <v>570</v>
      </c>
      <c r="G1394" s="82" t="s">
        <v>571</v>
      </c>
      <c r="H1394" s="82" t="s">
        <v>572</v>
      </c>
      <c r="I1394" s="82" t="s">
        <v>573</v>
      </c>
    </row>
    <row r="1395" spans="1:9" s="82" customFormat="1" x14ac:dyDescent="0.2">
      <c r="A1395" s="82" t="s">
        <v>2464</v>
      </c>
      <c r="B1395" s="82" t="s">
        <v>575</v>
      </c>
      <c r="C1395" s="82" t="s">
        <v>576</v>
      </c>
      <c r="D1395" s="104" t="s">
        <v>577</v>
      </c>
      <c r="E1395" s="82" t="s">
        <v>573</v>
      </c>
      <c r="F1395" s="82" t="s">
        <v>575</v>
      </c>
      <c r="G1395" s="82" t="s">
        <v>576</v>
      </c>
      <c r="H1395" s="82" t="s">
        <v>577</v>
      </c>
      <c r="I1395" s="82" t="s">
        <v>573</v>
      </c>
    </row>
    <row r="1396" spans="1:9" s="122" customFormat="1" x14ac:dyDescent="0.2">
      <c r="A1396" s="122" t="s">
        <v>6784</v>
      </c>
      <c r="B1396" s="122" t="s">
        <v>1915</v>
      </c>
      <c r="C1396" s="122" t="s">
        <v>1916</v>
      </c>
      <c r="D1396" s="124" t="s">
        <v>1917</v>
      </c>
      <c r="E1396" s="122" t="s">
        <v>1918</v>
      </c>
      <c r="F1396" s="122" t="s">
        <v>1915</v>
      </c>
      <c r="G1396" s="122" t="s">
        <v>1916</v>
      </c>
      <c r="H1396" s="122" t="s">
        <v>1917</v>
      </c>
      <c r="I1396" s="122" t="s">
        <v>1918</v>
      </c>
    </row>
    <row r="1397" spans="1:9" s="82" customFormat="1" x14ac:dyDescent="0.2">
      <c r="A1397" s="82" t="s">
        <v>2465</v>
      </c>
      <c r="B1397" s="82" t="s">
        <v>579</v>
      </c>
      <c r="C1397" s="82" t="s">
        <v>580</v>
      </c>
      <c r="D1397" s="104" t="s">
        <v>581</v>
      </c>
      <c r="E1397" s="82" t="s">
        <v>582</v>
      </c>
      <c r="F1397" s="82" t="s">
        <v>579</v>
      </c>
      <c r="G1397" s="82" t="s">
        <v>580</v>
      </c>
      <c r="H1397" s="82" t="s">
        <v>581</v>
      </c>
      <c r="I1397" s="82" t="s">
        <v>582</v>
      </c>
    </row>
    <row r="1398" spans="1:9" s="82" customFormat="1" x14ac:dyDescent="0.2">
      <c r="A1398" s="82" t="s">
        <v>2466</v>
      </c>
      <c r="B1398" s="82" t="s">
        <v>584</v>
      </c>
      <c r="C1398" s="82" t="s">
        <v>585</v>
      </c>
      <c r="D1398" s="104" t="s">
        <v>586</v>
      </c>
      <c r="E1398" s="82" t="s">
        <v>587</v>
      </c>
      <c r="F1398" s="82" t="s">
        <v>584</v>
      </c>
      <c r="G1398" s="82" t="s">
        <v>585</v>
      </c>
      <c r="H1398" s="82" t="s">
        <v>586</v>
      </c>
      <c r="I1398" s="82" t="s">
        <v>587</v>
      </c>
    </row>
    <row r="1399" spans="1:9" s="82" customFormat="1" x14ac:dyDescent="0.2">
      <c r="A1399" s="82" t="s">
        <v>2467</v>
      </c>
      <c r="B1399" s="82" t="s">
        <v>589</v>
      </c>
      <c r="C1399" s="82" t="s">
        <v>590</v>
      </c>
      <c r="D1399" s="104" t="s">
        <v>591</v>
      </c>
      <c r="E1399" s="82" t="s">
        <v>592</v>
      </c>
      <c r="F1399" s="82" t="s">
        <v>589</v>
      </c>
      <c r="G1399" s="82" t="s">
        <v>590</v>
      </c>
      <c r="H1399" s="82" t="s">
        <v>591</v>
      </c>
      <c r="I1399" s="82" t="s">
        <v>592</v>
      </c>
    </row>
    <row r="1400" spans="1:9" s="82" customFormat="1" x14ac:dyDescent="0.2">
      <c r="A1400" s="82" t="s">
        <v>2468</v>
      </c>
      <c r="B1400" s="82" t="s">
        <v>594</v>
      </c>
      <c r="C1400" s="82" t="s">
        <v>595</v>
      </c>
      <c r="D1400" s="104" t="s">
        <v>596</v>
      </c>
      <c r="E1400" s="82" t="s">
        <v>5110</v>
      </c>
      <c r="F1400" s="82" t="s">
        <v>594</v>
      </c>
      <c r="G1400" s="82" t="s">
        <v>595</v>
      </c>
      <c r="H1400" s="82" t="s">
        <v>596</v>
      </c>
      <c r="I1400" s="82" t="s">
        <v>5110</v>
      </c>
    </row>
    <row r="1401" spans="1:9" s="82" customFormat="1" x14ac:dyDescent="0.2">
      <c r="A1401" s="82" t="s">
        <v>4564</v>
      </c>
      <c r="B1401" s="82" t="s">
        <v>594</v>
      </c>
      <c r="C1401" s="82" t="s">
        <v>595</v>
      </c>
      <c r="D1401" s="104" t="s">
        <v>596</v>
      </c>
      <c r="E1401" s="82" t="s">
        <v>5110</v>
      </c>
      <c r="F1401" s="82" t="s">
        <v>594</v>
      </c>
      <c r="G1401" s="82" t="s">
        <v>595</v>
      </c>
      <c r="H1401" s="82" t="s">
        <v>596</v>
      </c>
      <c r="I1401" s="82" t="s">
        <v>5110</v>
      </c>
    </row>
    <row r="1402" spans="1:9" s="82" customFormat="1" x14ac:dyDescent="0.2">
      <c r="A1402" s="82" t="s">
        <v>2469</v>
      </c>
      <c r="B1402" s="82" t="s">
        <v>598</v>
      </c>
      <c r="C1402" s="82" t="s">
        <v>599</v>
      </c>
      <c r="D1402" s="104" t="s">
        <v>600</v>
      </c>
      <c r="E1402" s="82" t="s">
        <v>601</v>
      </c>
      <c r="F1402" s="82" t="s">
        <v>598</v>
      </c>
      <c r="G1402" s="82" t="s">
        <v>599</v>
      </c>
      <c r="H1402" s="82" t="s">
        <v>600</v>
      </c>
      <c r="I1402" s="82" t="s">
        <v>601</v>
      </c>
    </row>
    <row r="1403" spans="1:9" s="82" customFormat="1" x14ac:dyDescent="0.2">
      <c r="A1403" s="82" t="s">
        <v>2470</v>
      </c>
      <c r="B1403" s="82" t="s">
        <v>603</v>
      </c>
      <c r="C1403" s="82" t="s">
        <v>604</v>
      </c>
      <c r="D1403" s="104" t="s">
        <v>605</v>
      </c>
      <c r="E1403" s="82" t="s">
        <v>606</v>
      </c>
      <c r="F1403" s="82" t="s">
        <v>603</v>
      </c>
      <c r="G1403" s="82" t="s">
        <v>604</v>
      </c>
      <c r="H1403" s="82" t="s">
        <v>605</v>
      </c>
      <c r="I1403" s="82" t="s">
        <v>606</v>
      </c>
    </row>
    <row r="1404" spans="1:9" s="122" customFormat="1" x14ac:dyDescent="0.2">
      <c r="A1404" s="122" t="s">
        <v>6785</v>
      </c>
      <c r="B1404" s="122" t="s">
        <v>3910</v>
      </c>
      <c r="C1404" s="122" t="s">
        <v>3911</v>
      </c>
      <c r="D1404" s="124" t="s">
        <v>3912</v>
      </c>
      <c r="E1404" s="122" t="s">
        <v>3913</v>
      </c>
      <c r="F1404" s="122" t="s">
        <v>3910</v>
      </c>
      <c r="G1404" s="122" t="s">
        <v>3911</v>
      </c>
      <c r="H1404" s="122" t="s">
        <v>3912</v>
      </c>
      <c r="I1404" s="122" t="s">
        <v>3913</v>
      </c>
    </row>
    <row r="1405" spans="1:9" s="122" customFormat="1" x14ac:dyDescent="0.2">
      <c r="A1405" s="122" t="s">
        <v>6786</v>
      </c>
      <c r="B1405" s="122" t="s">
        <v>3915</v>
      </c>
      <c r="C1405" s="122" t="s">
        <v>3916</v>
      </c>
      <c r="D1405" s="124" t="s">
        <v>3917</v>
      </c>
      <c r="E1405" s="122" t="s">
        <v>3918</v>
      </c>
      <c r="F1405" s="122" t="s">
        <v>3915</v>
      </c>
      <c r="G1405" s="122" t="s">
        <v>3916</v>
      </c>
      <c r="H1405" s="122" t="s">
        <v>3917</v>
      </c>
      <c r="I1405" s="122" t="s">
        <v>3918</v>
      </c>
    </row>
    <row r="1406" spans="1:9" s="122" customFormat="1" x14ac:dyDescent="0.2">
      <c r="A1406" s="122" t="s">
        <v>6787</v>
      </c>
      <c r="B1406" s="122" t="s">
        <v>3920</v>
      </c>
      <c r="C1406" s="122" t="s">
        <v>3921</v>
      </c>
      <c r="D1406" s="124" t="s">
        <v>4839</v>
      </c>
      <c r="E1406" s="122" t="s">
        <v>4840</v>
      </c>
      <c r="F1406" s="122" t="s">
        <v>3920</v>
      </c>
      <c r="G1406" s="122" t="s">
        <v>3921</v>
      </c>
      <c r="H1406" s="122" t="s">
        <v>4839</v>
      </c>
      <c r="I1406" s="122" t="s">
        <v>4840</v>
      </c>
    </row>
    <row r="1407" spans="1:9" s="122" customFormat="1" x14ac:dyDescent="0.2">
      <c r="A1407" s="122" t="s">
        <v>6788</v>
      </c>
      <c r="B1407" s="122" t="s">
        <v>3923</v>
      </c>
      <c r="C1407" s="122" t="s">
        <v>3924</v>
      </c>
      <c r="D1407" s="124" t="s">
        <v>4841</v>
      </c>
      <c r="E1407" s="122" t="s">
        <v>4842</v>
      </c>
      <c r="F1407" s="122" t="s">
        <v>3923</v>
      </c>
      <c r="G1407" s="122" t="s">
        <v>3924</v>
      </c>
      <c r="H1407" s="122" t="s">
        <v>4841</v>
      </c>
      <c r="I1407" s="122" t="s">
        <v>4842</v>
      </c>
    </row>
    <row r="1408" spans="1:9" s="122" customFormat="1" x14ac:dyDescent="0.2">
      <c r="A1408" s="122" t="s">
        <v>6789</v>
      </c>
      <c r="B1408" s="122" t="s">
        <v>3926</v>
      </c>
      <c r="C1408" s="122" t="s">
        <v>3927</v>
      </c>
      <c r="D1408" s="124" t="s">
        <v>4843</v>
      </c>
      <c r="E1408" s="122" t="s">
        <v>4844</v>
      </c>
      <c r="F1408" s="122" t="s">
        <v>3926</v>
      </c>
      <c r="G1408" s="122" t="s">
        <v>3927</v>
      </c>
      <c r="H1408" s="122" t="s">
        <v>4843</v>
      </c>
      <c r="I1408" s="122" t="s">
        <v>4844</v>
      </c>
    </row>
    <row r="1409" spans="1:15" s="122" customFormat="1" x14ac:dyDescent="0.2">
      <c r="A1409" s="122" t="s">
        <v>6790</v>
      </c>
      <c r="B1409" s="122" t="s">
        <v>3929</v>
      </c>
      <c r="C1409" s="122" t="s">
        <v>3930</v>
      </c>
      <c r="D1409" s="124" t="s">
        <v>4845</v>
      </c>
      <c r="E1409" s="122" t="s">
        <v>4846</v>
      </c>
      <c r="F1409" s="122" t="s">
        <v>3929</v>
      </c>
      <c r="G1409" s="122" t="s">
        <v>3930</v>
      </c>
      <c r="H1409" s="122" t="s">
        <v>4845</v>
      </c>
      <c r="I1409" s="122" t="s">
        <v>4846</v>
      </c>
    </row>
    <row r="1410" spans="1:15" s="122" customFormat="1" x14ac:dyDescent="0.2">
      <c r="A1410" s="122" t="s">
        <v>6791</v>
      </c>
      <c r="B1410" s="164" t="s">
        <v>3932</v>
      </c>
      <c r="C1410" s="164" t="s">
        <v>3933</v>
      </c>
      <c r="D1410" s="165" t="s">
        <v>4847</v>
      </c>
      <c r="E1410" s="164" t="s">
        <v>4848</v>
      </c>
      <c r="F1410" s="164" t="s">
        <v>3932</v>
      </c>
      <c r="G1410" s="164" t="s">
        <v>3933</v>
      </c>
      <c r="H1410" s="164" t="s">
        <v>4847</v>
      </c>
      <c r="I1410" s="164" t="s">
        <v>4848</v>
      </c>
      <c r="J1410" s="164"/>
      <c r="K1410" s="164"/>
      <c r="L1410" s="164"/>
      <c r="M1410" s="164"/>
      <c r="N1410" s="164"/>
      <c r="O1410" s="164"/>
    </row>
    <row r="1411" spans="1:15" s="122" customFormat="1" x14ac:dyDescent="0.2">
      <c r="A1411" s="122" t="s">
        <v>6792</v>
      </c>
      <c r="B1411" s="164" t="s">
        <v>3935</v>
      </c>
      <c r="C1411" s="164" t="s">
        <v>3936</v>
      </c>
      <c r="D1411" s="165" t="s">
        <v>4849</v>
      </c>
      <c r="E1411" s="164" t="s">
        <v>4850</v>
      </c>
      <c r="F1411" s="164" t="s">
        <v>3935</v>
      </c>
      <c r="G1411" s="164" t="s">
        <v>3936</v>
      </c>
      <c r="H1411" s="164" t="s">
        <v>4849</v>
      </c>
      <c r="I1411" s="164" t="s">
        <v>4850</v>
      </c>
      <c r="J1411" s="164"/>
      <c r="K1411" s="164"/>
      <c r="L1411" s="164"/>
      <c r="M1411" s="164"/>
      <c r="N1411" s="164"/>
      <c r="O1411" s="164"/>
    </row>
    <row r="1412" spans="1:15" s="122" customFormat="1" x14ac:dyDescent="0.2">
      <c r="A1412" s="122" t="s">
        <v>6793</v>
      </c>
      <c r="B1412" s="164" t="s">
        <v>3938</v>
      </c>
      <c r="C1412" s="164" t="s">
        <v>3939</v>
      </c>
      <c r="D1412" s="165" t="s">
        <v>4851</v>
      </c>
      <c r="E1412" s="164" t="s">
        <v>4852</v>
      </c>
      <c r="F1412" s="164" t="s">
        <v>3938</v>
      </c>
      <c r="G1412" s="164" t="s">
        <v>3939</v>
      </c>
      <c r="H1412" s="164" t="s">
        <v>4851</v>
      </c>
      <c r="I1412" s="164" t="s">
        <v>4852</v>
      </c>
      <c r="J1412" s="164"/>
      <c r="K1412" s="164"/>
      <c r="L1412" s="164"/>
      <c r="M1412" s="164"/>
      <c r="N1412" s="164"/>
      <c r="O1412" s="164"/>
    </row>
    <row r="1413" spans="1:15" s="122" customFormat="1" x14ac:dyDescent="0.2">
      <c r="A1413" s="122" t="s">
        <v>6794</v>
      </c>
      <c r="B1413" s="164" t="s">
        <v>3941</v>
      </c>
      <c r="C1413" s="164" t="s">
        <v>3942</v>
      </c>
      <c r="D1413" s="165" t="s">
        <v>4853</v>
      </c>
      <c r="E1413" s="164" t="s">
        <v>4854</v>
      </c>
      <c r="F1413" s="164" t="s">
        <v>3941</v>
      </c>
      <c r="G1413" s="164" t="s">
        <v>3942</v>
      </c>
      <c r="H1413" s="164" t="s">
        <v>4853</v>
      </c>
      <c r="I1413" s="164" t="s">
        <v>4854</v>
      </c>
      <c r="J1413" s="164"/>
      <c r="K1413" s="164"/>
      <c r="L1413" s="164"/>
      <c r="M1413" s="164"/>
      <c r="N1413" s="164"/>
      <c r="O1413" s="164"/>
    </row>
    <row r="1414" spans="1:15" s="122" customFormat="1" x14ac:dyDescent="0.2">
      <c r="A1414" s="122" t="s">
        <v>6795</v>
      </c>
      <c r="B1414" s="122" t="s">
        <v>3944</v>
      </c>
      <c r="C1414" s="122" t="s">
        <v>3945</v>
      </c>
      <c r="D1414" s="124" t="s">
        <v>4855</v>
      </c>
      <c r="E1414" s="122" t="s">
        <v>4856</v>
      </c>
      <c r="F1414" s="122" t="s">
        <v>3944</v>
      </c>
      <c r="G1414" s="122" t="s">
        <v>3945</v>
      </c>
      <c r="H1414" s="122" t="s">
        <v>4855</v>
      </c>
      <c r="I1414" s="122" t="s">
        <v>4856</v>
      </c>
    </row>
    <row r="1415" spans="1:15" s="122" customFormat="1" x14ac:dyDescent="0.2">
      <c r="A1415" s="122" t="s">
        <v>6796</v>
      </c>
      <c r="B1415" s="122" t="s">
        <v>3947</v>
      </c>
      <c r="C1415" s="122" t="s">
        <v>3948</v>
      </c>
      <c r="D1415" s="124" t="s">
        <v>4857</v>
      </c>
      <c r="E1415" s="122" t="s">
        <v>4858</v>
      </c>
      <c r="F1415" s="122" t="s">
        <v>3947</v>
      </c>
      <c r="G1415" s="122" t="s">
        <v>3948</v>
      </c>
      <c r="H1415" s="122" t="s">
        <v>4857</v>
      </c>
      <c r="I1415" s="122" t="s">
        <v>4858</v>
      </c>
    </row>
    <row r="1416" spans="1:15" s="122" customFormat="1" x14ac:dyDescent="0.2">
      <c r="A1416" s="122" t="s">
        <v>6797</v>
      </c>
      <c r="B1416" s="122" t="s">
        <v>3950</v>
      </c>
      <c r="C1416" s="122" t="s">
        <v>3951</v>
      </c>
      <c r="D1416" s="124" t="s">
        <v>4859</v>
      </c>
      <c r="E1416" s="122" t="s">
        <v>4860</v>
      </c>
      <c r="F1416" s="122" t="s">
        <v>3950</v>
      </c>
      <c r="G1416" s="122" t="s">
        <v>3951</v>
      </c>
      <c r="H1416" s="122" t="s">
        <v>4859</v>
      </c>
      <c r="I1416" s="122" t="s">
        <v>4860</v>
      </c>
    </row>
    <row r="1417" spans="1:15" s="122" customFormat="1" x14ac:dyDescent="0.2">
      <c r="A1417" s="122" t="s">
        <v>6798</v>
      </c>
      <c r="B1417" s="122" t="s">
        <v>3953</v>
      </c>
      <c r="C1417" s="122" t="s">
        <v>3954</v>
      </c>
      <c r="D1417" s="124" t="s">
        <v>4861</v>
      </c>
      <c r="E1417" s="122" t="s">
        <v>4862</v>
      </c>
      <c r="F1417" s="122" t="s">
        <v>3953</v>
      </c>
      <c r="G1417" s="122" t="s">
        <v>3954</v>
      </c>
      <c r="H1417" s="122" t="s">
        <v>4861</v>
      </c>
      <c r="I1417" s="122" t="s">
        <v>4862</v>
      </c>
    </row>
    <row r="1418" spans="1:15" s="122" customFormat="1" x14ac:dyDescent="0.2">
      <c r="A1418" s="122" t="s">
        <v>6799</v>
      </c>
      <c r="B1418" s="122" t="s">
        <v>3956</v>
      </c>
      <c r="C1418" s="122" t="s">
        <v>3957</v>
      </c>
      <c r="D1418" s="124" t="s">
        <v>4863</v>
      </c>
      <c r="E1418" s="122" t="s">
        <v>4864</v>
      </c>
      <c r="F1418" s="122" t="s">
        <v>3956</v>
      </c>
      <c r="G1418" s="122" t="s">
        <v>3957</v>
      </c>
      <c r="H1418" s="122" t="s">
        <v>4863</v>
      </c>
      <c r="I1418" s="122" t="s">
        <v>4864</v>
      </c>
    </row>
    <row r="1419" spans="1:15" s="122" customFormat="1" x14ac:dyDescent="0.2">
      <c r="A1419" s="122" t="s">
        <v>6800</v>
      </c>
      <c r="B1419" s="122" t="s">
        <v>607</v>
      </c>
      <c r="C1419" s="122" t="s">
        <v>608</v>
      </c>
      <c r="D1419" s="124" t="s">
        <v>609</v>
      </c>
      <c r="E1419" s="122" t="s">
        <v>610</v>
      </c>
      <c r="F1419" s="122" t="s">
        <v>607</v>
      </c>
      <c r="G1419" s="122" t="s">
        <v>608</v>
      </c>
      <c r="H1419" s="122" t="s">
        <v>609</v>
      </c>
      <c r="I1419" s="122" t="s">
        <v>610</v>
      </c>
    </row>
    <row r="1420" spans="1:15" s="82" customFormat="1" x14ac:dyDescent="0.2">
      <c r="A1420" s="82" t="s">
        <v>2471</v>
      </c>
      <c r="B1420" s="82" t="s">
        <v>612</v>
      </c>
      <c r="C1420" s="82" t="s">
        <v>613</v>
      </c>
      <c r="D1420" s="104" t="s">
        <v>614</v>
      </c>
      <c r="E1420" s="82" t="s">
        <v>615</v>
      </c>
      <c r="F1420" s="82" t="s">
        <v>612</v>
      </c>
      <c r="G1420" s="82" t="s">
        <v>613</v>
      </c>
      <c r="H1420" s="82" t="s">
        <v>614</v>
      </c>
      <c r="I1420" s="82" t="s">
        <v>615</v>
      </c>
    </row>
    <row r="1421" spans="1:15" s="82" customFormat="1" x14ac:dyDescent="0.2">
      <c r="A1421" s="82" t="s">
        <v>4565</v>
      </c>
      <c r="B1421" s="82" t="s">
        <v>1924</v>
      </c>
      <c r="C1421" s="82" t="s">
        <v>1925</v>
      </c>
      <c r="D1421" s="104" t="s">
        <v>1926</v>
      </c>
      <c r="E1421" s="82" t="s">
        <v>5091</v>
      </c>
      <c r="F1421" s="82" t="s">
        <v>1924</v>
      </c>
      <c r="G1421" s="82" t="s">
        <v>1925</v>
      </c>
      <c r="H1421" s="82" t="s">
        <v>1926</v>
      </c>
      <c r="I1421" s="82" t="s">
        <v>5091</v>
      </c>
    </row>
    <row r="1422" spans="1:15" s="82" customFormat="1" x14ac:dyDescent="0.2">
      <c r="A1422" s="82" t="s">
        <v>4566</v>
      </c>
      <c r="B1422" s="82" t="s">
        <v>1949</v>
      </c>
      <c r="C1422" s="82" t="s">
        <v>1950</v>
      </c>
      <c r="D1422" s="104" t="s">
        <v>1951</v>
      </c>
      <c r="E1422" s="82" t="s">
        <v>1927</v>
      </c>
      <c r="F1422" s="82" t="s">
        <v>1949</v>
      </c>
      <c r="G1422" s="82" t="s">
        <v>1950</v>
      </c>
      <c r="H1422" s="82" t="s">
        <v>1951</v>
      </c>
      <c r="I1422" s="82" t="s">
        <v>1927</v>
      </c>
    </row>
    <row r="1423" spans="1:15" s="82" customFormat="1" x14ac:dyDescent="0.2">
      <c r="A1423" s="82" t="s">
        <v>4567</v>
      </c>
      <c r="B1423" s="82" t="s">
        <v>1953</v>
      </c>
      <c r="C1423" s="82" t="s">
        <v>1954</v>
      </c>
      <c r="D1423" s="104" t="s">
        <v>1955</v>
      </c>
      <c r="E1423" s="82" t="s">
        <v>1956</v>
      </c>
      <c r="F1423" s="82" t="s">
        <v>1953</v>
      </c>
      <c r="G1423" s="82" t="s">
        <v>3500</v>
      </c>
      <c r="H1423" s="82" t="s">
        <v>1955</v>
      </c>
      <c r="I1423" s="82" t="s">
        <v>1956</v>
      </c>
    </row>
    <row r="1424" spans="1:15" s="82" customFormat="1" x14ac:dyDescent="0.2">
      <c r="A1424" s="82" t="s">
        <v>4568</v>
      </c>
      <c r="B1424" s="82" t="s">
        <v>1973</v>
      </c>
      <c r="C1424" s="82" t="s">
        <v>1974</v>
      </c>
      <c r="D1424" s="104" t="s">
        <v>1975</v>
      </c>
      <c r="E1424" s="82" t="s">
        <v>1976</v>
      </c>
      <c r="F1424" s="82" t="s">
        <v>1973</v>
      </c>
      <c r="G1424" s="82" t="s">
        <v>1974</v>
      </c>
      <c r="H1424" s="82" t="s">
        <v>1975</v>
      </c>
      <c r="I1424" s="82" t="s">
        <v>1976</v>
      </c>
    </row>
    <row r="1425" spans="1:9" s="82" customFormat="1" x14ac:dyDescent="0.2">
      <c r="A1425" s="82" t="s">
        <v>4569</v>
      </c>
      <c r="B1425" s="82" t="s">
        <v>1978</v>
      </c>
      <c r="C1425" s="82" t="s">
        <v>1979</v>
      </c>
      <c r="D1425" s="104" t="s">
        <v>1980</v>
      </c>
      <c r="E1425" s="82" t="s">
        <v>1981</v>
      </c>
      <c r="F1425" s="82" t="s">
        <v>1978</v>
      </c>
      <c r="G1425" s="82" t="s">
        <v>1979</v>
      </c>
      <c r="H1425" s="82" t="s">
        <v>1980</v>
      </c>
      <c r="I1425" s="82" t="s">
        <v>1981</v>
      </c>
    </row>
    <row r="1426" spans="1:9" s="82" customFormat="1" x14ac:dyDescent="0.2">
      <c r="A1426" s="82" t="s">
        <v>2472</v>
      </c>
      <c r="B1426" s="82" t="s">
        <v>617</v>
      </c>
      <c r="C1426" s="82" t="s">
        <v>618</v>
      </c>
      <c r="D1426" s="104" t="s">
        <v>619</v>
      </c>
      <c r="E1426" s="82" t="s">
        <v>620</v>
      </c>
      <c r="F1426" s="82" t="s">
        <v>617</v>
      </c>
      <c r="G1426" s="82" t="s">
        <v>618</v>
      </c>
      <c r="H1426" s="82" t="s">
        <v>619</v>
      </c>
      <c r="I1426" s="82" t="s">
        <v>620</v>
      </c>
    </row>
    <row r="1427" spans="1:9" s="82" customFormat="1" x14ac:dyDescent="0.2">
      <c r="A1427" s="82" t="s">
        <v>2473</v>
      </c>
      <c r="B1427" s="82" t="s">
        <v>622</v>
      </c>
      <c r="C1427" s="82" t="s">
        <v>623</v>
      </c>
      <c r="D1427" s="104" t="s">
        <v>624</v>
      </c>
      <c r="E1427" s="82" t="s">
        <v>625</v>
      </c>
      <c r="F1427" s="82" t="s">
        <v>622</v>
      </c>
      <c r="G1427" s="82" t="s">
        <v>623</v>
      </c>
      <c r="H1427" s="82" t="s">
        <v>624</v>
      </c>
      <c r="I1427" s="82" t="s">
        <v>625</v>
      </c>
    </row>
    <row r="1428" spans="1:9" s="82" customFormat="1" x14ac:dyDescent="0.2">
      <c r="A1428" s="82" t="s">
        <v>2474</v>
      </c>
      <c r="B1428" s="82" t="s">
        <v>1985</v>
      </c>
      <c r="C1428" s="82" t="s">
        <v>1986</v>
      </c>
      <c r="D1428" s="104" t="s">
        <v>1987</v>
      </c>
      <c r="E1428" s="82" t="s">
        <v>1988</v>
      </c>
      <c r="F1428" s="82" t="s">
        <v>1985</v>
      </c>
      <c r="G1428" s="82" t="s">
        <v>1986</v>
      </c>
      <c r="H1428" s="82" t="s">
        <v>1987</v>
      </c>
      <c r="I1428" s="82" t="s">
        <v>1988</v>
      </c>
    </row>
    <row r="1429" spans="1:9" s="82" customFormat="1" x14ac:dyDescent="0.2">
      <c r="A1429" s="82" t="s">
        <v>2475</v>
      </c>
      <c r="B1429" s="82" t="s">
        <v>627</v>
      </c>
      <c r="C1429" s="82" t="s">
        <v>628</v>
      </c>
      <c r="D1429" s="104" t="s">
        <v>629</v>
      </c>
      <c r="E1429" s="82" t="s">
        <v>630</v>
      </c>
      <c r="F1429" s="82" t="s">
        <v>627</v>
      </c>
      <c r="G1429" s="82" t="s">
        <v>628</v>
      </c>
      <c r="H1429" s="82" t="s">
        <v>629</v>
      </c>
      <c r="I1429" s="82" t="s">
        <v>630</v>
      </c>
    </row>
    <row r="1430" spans="1:9" s="82" customFormat="1" x14ac:dyDescent="0.2">
      <c r="A1430" s="82" t="s">
        <v>2476</v>
      </c>
      <c r="B1430" s="82" t="s">
        <v>632</v>
      </c>
      <c r="C1430" s="82" t="s">
        <v>633</v>
      </c>
      <c r="D1430" s="104" t="s">
        <v>634</v>
      </c>
      <c r="E1430" s="82" t="s">
        <v>635</v>
      </c>
      <c r="F1430" s="82" t="s">
        <v>632</v>
      </c>
      <c r="G1430" s="82" t="s">
        <v>633</v>
      </c>
      <c r="H1430" s="82" t="s">
        <v>634</v>
      </c>
      <c r="I1430" s="82" t="s">
        <v>635</v>
      </c>
    </row>
    <row r="1431" spans="1:9" s="82" customFormat="1" x14ac:dyDescent="0.2">
      <c r="A1431" s="82" t="s">
        <v>2477</v>
      </c>
      <c r="B1431" s="82" t="s">
        <v>637</v>
      </c>
      <c r="C1431" s="82" t="s">
        <v>638</v>
      </c>
      <c r="D1431" s="104" t="s">
        <v>639</v>
      </c>
      <c r="E1431" s="82" t="s">
        <v>640</v>
      </c>
      <c r="F1431" s="82" t="s">
        <v>637</v>
      </c>
      <c r="G1431" s="82" t="s">
        <v>638</v>
      </c>
      <c r="H1431" s="82" t="s">
        <v>639</v>
      </c>
      <c r="I1431" s="82" t="s">
        <v>640</v>
      </c>
    </row>
    <row r="1432" spans="1:9" s="82" customFormat="1" x14ac:dyDescent="0.2">
      <c r="A1432" s="82" t="s">
        <v>2478</v>
      </c>
      <c r="B1432" s="82" t="s">
        <v>642</v>
      </c>
      <c r="C1432" s="82" t="s">
        <v>643</v>
      </c>
      <c r="D1432" s="104" t="s">
        <v>644</v>
      </c>
      <c r="E1432" s="82" t="s">
        <v>645</v>
      </c>
      <c r="F1432" s="82" t="s">
        <v>642</v>
      </c>
      <c r="G1432" s="82" t="s">
        <v>643</v>
      </c>
      <c r="H1432" s="82" t="s">
        <v>644</v>
      </c>
      <c r="I1432" s="82" t="s">
        <v>645</v>
      </c>
    </row>
    <row r="1433" spans="1:9" s="82" customFormat="1" x14ac:dyDescent="0.2">
      <c r="A1433" s="82" t="s">
        <v>2479</v>
      </c>
      <c r="B1433" s="82" t="s">
        <v>3963</v>
      </c>
      <c r="C1433" s="82" t="s">
        <v>3964</v>
      </c>
      <c r="D1433" s="104" t="s">
        <v>3965</v>
      </c>
      <c r="E1433" s="82" t="s">
        <v>3966</v>
      </c>
      <c r="F1433" s="82" t="s">
        <v>3963</v>
      </c>
      <c r="G1433" s="82" t="s">
        <v>3964</v>
      </c>
      <c r="H1433" s="82" t="s">
        <v>3965</v>
      </c>
      <c r="I1433" s="82" t="s">
        <v>3966</v>
      </c>
    </row>
    <row r="1434" spans="1:9" s="82" customFormat="1" x14ac:dyDescent="0.2">
      <c r="A1434" s="82" t="s">
        <v>2480</v>
      </c>
      <c r="B1434" s="82" t="s">
        <v>648</v>
      </c>
      <c r="C1434" s="82" t="s">
        <v>649</v>
      </c>
      <c r="D1434" s="104" t="s">
        <v>650</v>
      </c>
      <c r="E1434" s="82" t="s">
        <v>651</v>
      </c>
      <c r="F1434" s="82" t="s">
        <v>648</v>
      </c>
      <c r="G1434" s="82" t="s">
        <v>649</v>
      </c>
      <c r="H1434" s="82" t="s">
        <v>650</v>
      </c>
      <c r="I1434" s="82" t="s">
        <v>651</v>
      </c>
    </row>
    <row r="1435" spans="1:9" s="82" customFormat="1" x14ac:dyDescent="0.2">
      <c r="A1435" s="82" t="s">
        <v>2481</v>
      </c>
      <c r="B1435" s="82" t="s">
        <v>653</v>
      </c>
      <c r="C1435" s="82" t="s">
        <v>654</v>
      </c>
      <c r="D1435" s="104" t="s">
        <v>655</v>
      </c>
      <c r="E1435" s="82" t="s">
        <v>656</v>
      </c>
      <c r="F1435" s="82" t="s">
        <v>653</v>
      </c>
      <c r="G1435" s="82" t="s">
        <v>654</v>
      </c>
      <c r="H1435" s="82" t="s">
        <v>655</v>
      </c>
      <c r="I1435" s="82" t="s">
        <v>656</v>
      </c>
    </row>
    <row r="1436" spans="1:9" s="82" customFormat="1" x14ac:dyDescent="0.2">
      <c r="A1436" s="82" t="s">
        <v>2482</v>
      </c>
      <c r="B1436" s="82" t="s">
        <v>658</v>
      </c>
      <c r="C1436" s="82" t="s">
        <v>659</v>
      </c>
      <c r="D1436" s="104" t="s">
        <v>660</v>
      </c>
      <c r="E1436" s="82" t="s">
        <v>661</v>
      </c>
      <c r="F1436" s="82" t="s">
        <v>658</v>
      </c>
      <c r="G1436" s="82" t="s">
        <v>659</v>
      </c>
      <c r="H1436" s="82" t="s">
        <v>660</v>
      </c>
      <c r="I1436" s="82" t="s">
        <v>661</v>
      </c>
    </row>
    <row r="1437" spans="1:9" s="82" customFormat="1" x14ac:dyDescent="0.2">
      <c r="A1437" s="82" t="s">
        <v>2483</v>
      </c>
      <c r="B1437" s="82" t="s">
        <v>663</v>
      </c>
      <c r="C1437" s="82" t="s">
        <v>664</v>
      </c>
      <c r="D1437" s="104" t="s">
        <v>665</v>
      </c>
      <c r="E1437" s="82" t="s">
        <v>666</v>
      </c>
      <c r="F1437" s="82" t="s">
        <v>3505</v>
      </c>
      <c r="G1437" s="82" t="s">
        <v>664</v>
      </c>
      <c r="H1437" s="82" t="s">
        <v>665</v>
      </c>
      <c r="I1437" s="82" t="s">
        <v>666</v>
      </c>
    </row>
    <row r="1438" spans="1:9" s="82" customFormat="1" x14ac:dyDescent="0.2">
      <c r="A1438" s="82" t="s">
        <v>2484</v>
      </c>
      <c r="B1438" s="82" t="s">
        <v>663</v>
      </c>
      <c r="C1438" s="82" t="s">
        <v>664</v>
      </c>
      <c r="D1438" s="104" t="s">
        <v>665</v>
      </c>
      <c r="E1438" s="82" t="s">
        <v>666</v>
      </c>
      <c r="F1438" s="82" t="s">
        <v>3505</v>
      </c>
      <c r="G1438" s="82" t="s">
        <v>664</v>
      </c>
      <c r="H1438" s="82" t="s">
        <v>665</v>
      </c>
      <c r="I1438" s="82" t="s">
        <v>666</v>
      </c>
    </row>
    <row r="1439" spans="1:9" s="82" customFormat="1" x14ac:dyDescent="0.2">
      <c r="A1439" s="82" t="s">
        <v>2485</v>
      </c>
      <c r="B1439" s="82" t="s">
        <v>669</v>
      </c>
      <c r="C1439" s="82" t="s">
        <v>670</v>
      </c>
      <c r="D1439" s="104" t="s">
        <v>671</v>
      </c>
      <c r="E1439" s="82" t="s">
        <v>672</v>
      </c>
      <c r="F1439" s="82" t="s">
        <v>669</v>
      </c>
      <c r="G1439" s="82" t="s">
        <v>670</v>
      </c>
      <c r="H1439" s="82" t="s">
        <v>671</v>
      </c>
      <c r="I1439" s="82" t="s">
        <v>672</v>
      </c>
    </row>
    <row r="1440" spans="1:9" s="82" customFormat="1" x14ac:dyDescent="0.2">
      <c r="A1440" s="82" t="s">
        <v>2486</v>
      </c>
      <c r="B1440" s="82" t="s">
        <v>674</v>
      </c>
      <c r="C1440" s="82" t="s">
        <v>675</v>
      </c>
      <c r="D1440" s="104" t="s">
        <v>676</v>
      </c>
      <c r="E1440" s="82" t="s">
        <v>677</v>
      </c>
      <c r="F1440" s="82" t="s">
        <v>674</v>
      </c>
      <c r="G1440" s="82" t="s">
        <v>675</v>
      </c>
      <c r="H1440" s="82" t="s">
        <v>676</v>
      </c>
      <c r="I1440" s="82" t="s">
        <v>677</v>
      </c>
    </row>
    <row r="1441" spans="1:9" s="82" customFormat="1" x14ac:dyDescent="0.2">
      <c r="A1441" s="82" t="s">
        <v>2487</v>
      </c>
      <c r="B1441" s="82" t="s">
        <v>679</v>
      </c>
      <c r="C1441" s="82" t="s">
        <v>680</v>
      </c>
      <c r="D1441" s="104" t="s">
        <v>681</v>
      </c>
      <c r="E1441" s="82" t="s">
        <v>682</v>
      </c>
      <c r="F1441" s="82" t="s">
        <v>679</v>
      </c>
      <c r="G1441" s="82" t="s">
        <v>680</v>
      </c>
      <c r="H1441" s="82" t="s">
        <v>681</v>
      </c>
      <c r="I1441" s="82" t="s">
        <v>682</v>
      </c>
    </row>
    <row r="1442" spans="1:9" s="82" customFormat="1" x14ac:dyDescent="0.2">
      <c r="A1442" s="82" t="s">
        <v>2488</v>
      </c>
      <c r="B1442" s="82" t="s">
        <v>684</v>
      </c>
      <c r="C1442" s="82" t="s">
        <v>685</v>
      </c>
      <c r="D1442" s="104" t="s">
        <v>686</v>
      </c>
      <c r="E1442" s="82" t="s">
        <v>687</v>
      </c>
      <c r="F1442" s="82" t="s">
        <v>684</v>
      </c>
      <c r="G1442" s="82" t="s">
        <v>685</v>
      </c>
      <c r="H1442" s="82" t="s">
        <v>686</v>
      </c>
      <c r="I1442" s="82" t="s">
        <v>687</v>
      </c>
    </row>
    <row r="1443" spans="1:9" s="82" customFormat="1" x14ac:dyDescent="0.2">
      <c r="A1443" s="82" t="s">
        <v>2489</v>
      </c>
      <c r="B1443" s="82" t="s">
        <v>689</v>
      </c>
      <c r="C1443" s="82" t="s">
        <v>690</v>
      </c>
      <c r="D1443" s="104" t="s">
        <v>691</v>
      </c>
      <c r="E1443" s="82" t="s">
        <v>692</v>
      </c>
      <c r="F1443" s="82" t="s">
        <v>689</v>
      </c>
      <c r="G1443" s="82" t="s">
        <v>690</v>
      </c>
      <c r="H1443" s="82" t="s">
        <v>691</v>
      </c>
      <c r="I1443" s="82" t="s">
        <v>692</v>
      </c>
    </row>
    <row r="1444" spans="1:9" s="82" customFormat="1" x14ac:dyDescent="0.2">
      <c r="A1444" s="82" t="s">
        <v>2490</v>
      </c>
      <c r="B1444" s="82" t="s">
        <v>694</v>
      </c>
      <c r="C1444" s="82" t="s">
        <v>695</v>
      </c>
      <c r="D1444" s="104" t="s">
        <v>696</v>
      </c>
      <c r="E1444" s="82" t="s">
        <v>697</v>
      </c>
      <c r="F1444" s="82" t="s">
        <v>694</v>
      </c>
      <c r="G1444" s="82" t="s">
        <v>695</v>
      </c>
      <c r="H1444" s="82" t="s">
        <v>696</v>
      </c>
      <c r="I1444" s="82" t="s">
        <v>697</v>
      </c>
    </row>
    <row r="1445" spans="1:9" s="82" customFormat="1" x14ac:dyDescent="0.2">
      <c r="A1445" s="82" t="s">
        <v>2491</v>
      </c>
      <c r="B1445" s="82" t="s">
        <v>699</v>
      </c>
      <c r="C1445" s="82" t="s">
        <v>700</v>
      </c>
      <c r="D1445" s="104" t="s">
        <v>701</v>
      </c>
      <c r="E1445" s="82" t="s">
        <v>702</v>
      </c>
      <c r="F1445" s="82" t="s">
        <v>699</v>
      </c>
      <c r="G1445" s="82" t="s">
        <v>700</v>
      </c>
      <c r="H1445" s="82" t="s">
        <v>701</v>
      </c>
      <c r="I1445" s="82" t="s">
        <v>702</v>
      </c>
    </row>
    <row r="1446" spans="1:9" s="122" customFormat="1" x14ac:dyDescent="0.2">
      <c r="A1446" s="122" t="s">
        <v>6801</v>
      </c>
      <c r="B1446" s="122" t="s">
        <v>703</v>
      </c>
      <c r="C1446" s="122" t="s">
        <v>704</v>
      </c>
      <c r="D1446" s="124" t="s">
        <v>705</v>
      </c>
      <c r="E1446" s="122" t="s">
        <v>706</v>
      </c>
      <c r="F1446" s="122" t="s">
        <v>703</v>
      </c>
      <c r="G1446" s="122" t="s">
        <v>704</v>
      </c>
      <c r="H1446" s="122" t="s">
        <v>705</v>
      </c>
      <c r="I1446" s="122" t="s">
        <v>706</v>
      </c>
    </row>
    <row r="1447" spans="1:9" s="82" customFormat="1" x14ac:dyDescent="0.2">
      <c r="A1447" s="82" t="s">
        <v>2492</v>
      </c>
      <c r="B1447" s="82" t="s">
        <v>708</v>
      </c>
      <c r="C1447" s="82" t="s">
        <v>709</v>
      </c>
      <c r="D1447" s="104" t="s">
        <v>710</v>
      </c>
      <c r="E1447" s="82" t="s">
        <v>711</v>
      </c>
      <c r="F1447" s="82" t="s">
        <v>708</v>
      </c>
      <c r="G1447" s="82" t="s">
        <v>709</v>
      </c>
      <c r="H1447" s="82" t="s">
        <v>710</v>
      </c>
      <c r="I1447" s="82" t="s">
        <v>711</v>
      </c>
    </row>
    <row r="1448" spans="1:9" s="82" customFormat="1" x14ac:dyDescent="0.2">
      <c r="A1448" s="82" t="s">
        <v>4570</v>
      </c>
      <c r="B1448" s="82" t="s">
        <v>708</v>
      </c>
      <c r="C1448" s="82" t="s">
        <v>709</v>
      </c>
      <c r="D1448" s="104" t="s">
        <v>710</v>
      </c>
      <c r="E1448" s="82" t="s">
        <v>711</v>
      </c>
      <c r="F1448" s="82" t="s">
        <v>708</v>
      </c>
      <c r="G1448" s="82" t="s">
        <v>709</v>
      </c>
      <c r="H1448" s="82" t="s">
        <v>710</v>
      </c>
      <c r="I1448" s="82" t="s">
        <v>711</v>
      </c>
    </row>
    <row r="1449" spans="1:9" s="82" customFormat="1" x14ac:dyDescent="0.2">
      <c r="A1449" s="82" t="s">
        <v>4571</v>
      </c>
      <c r="B1449" s="82" t="s">
        <v>708</v>
      </c>
      <c r="C1449" s="82" t="s">
        <v>709</v>
      </c>
      <c r="D1449" s="104" t="s">
        <v>710</v>
      </c>
      <c r="E1449" s="82" t="s">
        <v>711</v>
      </c>
      <c r="F1449" s="82" t="s">
        <v>708</v>
      </c>
      <c r="G1449" s="82" t="s">
        <v>709</v>
      </c>
      <c r="H1449" s="82" t="s">
        <v>710</v>
      </c>
      <c r="I1449" s="82" t="s">
        <v>711</v>
      </c>
    </row>
    <row r="1450" spans="1:9" s="82" customFormat="1" x14ac:dyDescent="0.2">
      <c r="A1450" s="82" t="s">
        <v>2493</v>
      </c>
      <c r="B1450" s="82" t="s">
        <v>713</v>
      </c>
      <c r="C1450" s="82" t="s">
        <v>714</v>
      </c>
      <c r="D1450" s="104" t="s">
        <v>715</v>
      </c>
      <c r="E1450" s="82" t="s">
        <v>716</v>
      </c>
      <c r="F1450" s="82" t="s">
        <v>713</v>
      </c>
      <c r="G1450" s="82" t="s">
        <v>714</v>
      </c>
      <c r="H1450" s="82" t="s">
        <v>715</v>
      </c>
      <c r="I1450" s="82" t="s">
        <v>716</v>
      </c>
    </row>
    <row r="1451" spans="1:9" s="82" customFormat="1" x14ac:dyDescent="0.2">
      <c r="A1451" s="82" t="s">
        <v>2494</v>
      </c>
      <c r="B1451" s="82" t="s">
        <v>718</v>
      </c>
      <c r="C1451" s="82" t="s">
        <v>719</v>
      </c>
      <c r="D1451" s="104" t="s">
        <v>720</v>
      </c>
      <c r="E1451" s="82" t="s">
        <v>721</v>
      </c>
      <c r="F1451" s="82" t="s">
        <v>718</v>
      </c>
      <c r="G1451" s="82" t="s">
        <v>719</v>
      </c>
      <c r="H1451" s="82" t="s">
        <v>720</v>
      </c>
      <c r="I1451" s="82" t="s">
        <v>721</v>
      </c>
    </row>
    <row r="1452" spans="1:9" s="82" customFormat="1" x14ac:dyDescent="0.2">
      <c r="A1452" s="82" t="s">
        <v>4572</v>
      </c>
      <c r="B1452" s="82" t="s">
        <v>3969</v>
      </c>
      <c r="C1452" s="82" t="s">
        <v>3970</v>
      </c>
      <c r="D1452" s="104" t="s">
        <v>3971</v>
      </c>
      <c r="E1452" s="82" t="s">
        <v>3972</v>
      </c>
      <c r="F1452" s="82" t="s">
        <v>3969</v>
      </c>
      <c r="G1452" s="82" t="s">
        <v>3970</v>
      </c>
      <c r="H1452" s="82" t="s">
        <v>3971</v>
      </c>
      <c r="I1452" s="82" t="s">
        <v>3972</v>
      </c>
    </row>
    <row r="1453" spans="1:9" s="82" customFormat="1" x14ac:dyDescent="0.2">
      <c r="A1453" s="82" t="s">
        <v>4573</v>
      </c>
      <c r="B1453" s="82" t="s">
        <v>3974</v>
      </c>
      <c r="C1453" s="82" t="s">
        <v>3975</v>
      </c>
      <c r="D1453" s="104" t="s">
        <v>3976</v>
      </c>
      <c r="E1453" s="82" t="s">
        <v>3977</v>
      </c>
      <c r="F1453" s="82" t="s">
        <v>3974</v>
      </c>
      <c r="G1453" s="82" t="s">
        <v>3975</v>
      </c>
      <c r="H1453" s="82" t="s">
        <v>3976</v>
      </c>
      <c r="I1453" s="82" t="s">
        <v>3977</v>
      </c>
    </row>
    <row r="1454" spans="1:9" s="82" customFormat="1" x14ac:dyDescent="0.2">
      <c r="A1454" s="82" t="s">
        <v>2495</v>
      </c>
      <c r="B1454" s="82" t="s">
        <v>723</v>
      </c>
      <c r="C1454" s="82" t="s">
        <v>723</v>
      </c>
      <c r="D1454" s="104" t="s">
        <v>723</v>
      </c>
      <c r="E1454" s="82" t="s">
        <v>723</v>
      </c>
      <c r="F1454" s="82" t="s">
        <v>723</v>
      </c>
      <c r="G1454" s="82" t="s">
        <v>723</v>
      </c>
      <c r="H1454" s="82" t="s">
        <v>723</v>
      </c>
      <c r="I1454" s="82" t="s">
        <v>723</v>
      </c>
    </row>
    <row r="1455" spans="1:9" s="82" customFormat="1" x14ac:dyDescent="0.2">
      <c r="A1455" s="82" t="s">
        <v>2496</v>
      </c>
      <c r="B1455" s="82" t="s">
        <v>725</v>
      </c>
      <c r="C1455" s="82" t="s">
        <v>726</v>
      </c>
      <c r="D1455" s="104" t="s">
        <v>727</v>
      </c>
      <c r="E1455" s="82" t="s">
        <v>728</v>
      </c>
      <c r="F1455" s="82" t="s">
        <v>725</v>
      </c>
      <c r="G1455" s="82" t="s">
        <v>726</v>
      </c>
      <c r="H1455" s="82" t="s">
        <v>727</v>
      </c>
      <c r="I1455" s="82" t="s">
        <v>728</v>
      </c>
    </row>
    <row r="1456" spans="1:9" s="82" customFormat="1" x14ac:dyDescent="0.2">
      <c r="A1456" s="82" t="s">
        <v>2497</v>
      </c>
      <c r="B1456" s="82" t="s">
        <v>730</v>
      </c>
      <c r="C1456" s="82" t="s">
        <v>731</v>
      </c>
      <c r="D1456" s="104" t="s">
        <v>732</v>
      </c>
      <c r="E1456" s="82" t="s">
        <v>733</v>
      </c>
      <c r="F1456" s="82" t="s">
        <v>730</v>
      </c>
      <c r="G1456" s="82" t="s">
        <v>731</v>
      </c>
      <c r="H1456" s="82" t="s">
        <v>732</v>
      </c>
      <c r="I1456" s="82" t="s">
        <v>733</v>
      </c>
    </row>
    <row r="1457" spans="1:9" s="82" customFormat="1" x14ac:dyDescent="0.2">
      <c r="A1457" s="82" t="s">
        <v>2498</v>
      </c>
      <c r="B1457" s="82" t="s">
        <v>735</v>
      </c>
      <c r="C1457" s="82" t="s">
        <v>736</v>
      </c>
      <c r="D1457" s="104" t="s">
        <v>737</v>
      </c>
      <c r="E1457" s="82" t="s">
        <v>738</v>
      </c>
      <c r="F1457" s="82" t="s">
        <v>735</v>
      </c>
      <c r="G1457" s="82" t="s">
        <v>736</v>
      </c>
      <c r="H1457" s="82" t="s">
        <v>737</v>
      </c>
      <c r="I1457" s="82" t="s">
        <v>738</v>
      </c>
    </row>
    <row r="1458" spans="1:9" s="122" customFormat="1" x14ac:dyDescent="0.2">
      <c r="A1458" s="122" t="s">
        <v>6802</v>
      </c>
      <c r="B1458" s="122" t="s">
        <v>740</v>
      </c>
      <c r="C1458" s="122" t="s">
        <v>741</v>
      </c>
      <c r="D1458" s="124" t="s">
        <v>742</v>
      </c>
      <c r="E1458" s="122" t="s">
        <v>743</v>
      </c>
      <c r="F1458" s="122" t="s">
        <v>740</v>
      </c>
      <c r="G1458" s="122" t="s">
        <v>741</v>
      </c>
      <c r="H1458" s="122" t="s">
        <v>742</v>
      </c>
      <c r="I1458" s="122" t="s">
        <v>743</v>
      </c>
    </row>
    <row r="1459" spans="1:9" s="82" customFormat="1" x14ac:dyDescent="0.2">
      <c r="A1459" s="82" t="s">
        <v>2499</v>
      </c>
      <c r="B1459" s="82" t="s">
        <v>745</v>
      </c>
      <c r="C1459" s="82" t="s">
        <v>746</v>
      </c>
      <c r="D1459" s="104" t="s">
        <v>747</v>
      </c>
      <c r="E1459" s="82" t="s">
        <v>748</v>
      </c>
      <c r="F1459" s="82" t="s">
        <v>745</v>
      </c>
      <c r="G1459" s="82" t="s">
        <v>746</v>
      </c>
      <c r="H1459" s="82" t="s">
        <v>747</v>
      </c>
      <c r="I1459" s="82" t="s">
        <v>748</v>
      </c>
    </row>
    <row r="1460" spans="1:9" s="82" customFormat="1" x14ac:dyDescent="0.2">
      <c r="A1460" s="82" t="s">
        <v>4574</v>
      </c>
      <c r="B1460" s="82" t="s">
        <v>3508</v>
      </c>
      <c r="C1460" s="82" t="s">
        <v>3509</v>
      </c>
      <c r="D1460" s="104" t="s">
        <v>3510</v>
      </c>
      <c r="E1460" s="82" t="s">
        <v>3511</v>
      </c>
      <c r="F1460" s="82" t="s">
        <v>3508</v>
      </c>
      <c r="G1460" s="82" t="s">
        <v>3509</v>
      </c>
      <c r="H1460" s="82" t="s">
        <v>3510</v>
      </c>
      <c r="I1460" s="82" t="s">
        <v>3511</v>
      </c>
    </row>
    <row r="1461" spans="1:9" s="82" customFormat="1" x14ac:dyDescent="0.2">
      <c r="A1461" s="82" t="s">
        <v>4575</v>
      </c>
      <c r="B1461" s="82" t="s">
        <v>3513</v>
      </c>
      <c r="C1461" s="82" t="s">
        <v>3514</v>
      </c>
      <c r="D1461" s="104" t="s">
        <v>3515</v>
      </c>
      <c r="E1461" s="82" t="s">
        <v>3516</v>
      </c>
      <c r="F1461" s="82" t="s">
        <v>3513</v>
      </c>
      <c r="G1461" s="82" t="s">
        <v>3514</v>
      </c>
      <c r="H1461" s="82" t="s">
        <v>3515</v>
      </c>
      <c r="I1461" s="82" t="s">
        <v>3516</v>
      </c>
    </row>
    <row r="1462" spans="1:9" s="82" customFormat="1" x14ac:dyDescent="0.2">
      <c r="A1462" s="82" t="s">
        <v>4576</v>
      </c>
      <c r="B1462" s="82" t="s">
        <v>3518</v>
      </c>
      <c r="C1462" s="82" t="s">
        <v>3519</v>
      </c>
      <c r="D1462" s="104" t="s">
        <v>3520</v>
      </c>
      <c r="E1462" s="82" t="s">
        <v>3521</v>
      </c>
      <c r="F1462" s="82" t="s">
        <v>3518</v>
      </c>
      <c r="G1462" s="82" t="s">
        <v>3519</v>
      </c>
      <c r="H1462" s="82" t="s">
        <v>3520</v>
      </c>
      <c r="I1462" s="82" t="s">
        <v>3521</v>
      </c>
    </row>
    <row r="1463" spans="1:9" s="82" customFormat="1" x14ac:dyDescent="0.2">
      <c r="A1463" s="82" t="s">
        <v>4577</v>
      </c>
      <c r="B1463" s="82" t="s">
        <v>3523</v>
      </c>
      <c r="C1463" s="82" t="s">
        <v>3524</v>
      </c>
      <c r="D1463" s="104" t="s">
        <v>3525</v>
      </c>
      <c r="E1463" s="82" t="s">
        <v>3526</v>
      </c>
      <c r="F1463" s="82" t="s">
        <v>3523</v>
      </c>
      <c r="G1463" s="82" t="s">
        <v>3524</v>
      </c>
      <c r="H1463" s="82" t="s">
        <v>3525</v>
      </c>
      <c r="I1463" s="82" t="s">
        <v>3526</v>
      </c>
    </row>
    <row r="1464" spans="1:9" s="82" customFormat="1" x14ac:dyDescent="0.2">
      <c r="A1464" s="82" t="s">
        <v>4578</v>
      </c>
      <c r="B1464" s="82" t="s">
        <v>3528</v>
      </c>
      <c r="C1464" s="82" t="s">
        <v>3529</v>
      </c>
      <c r="D1464" s="104" t="s">
        <v>3530</v>
      </c>
      <c r="E1464" s="82" t="s">
        <v>3531</v>
      </c>
      <c r="F1464" s="82" t="s">
        <v>3528</v>
      </c>
      <c r="G1464" s="82" t="s">
        <v>3529</v>
      </c>
      <c r="H1464" s="82" t="s">
        <v>3530</v>
      </c>
      <c r="I1464" s="82" t="s">
        <v>3531</v>
      </c>
    </row>
    <row r="1465" spans="1:9" s="82" customFormat="1" x14ac:dyDescent="0.2">
      <c r="A1465" s="82" t="s">
        <v>2500</v>
      </c>
      <c r="B1465" s="82" t="s">
        <v>2004</v>
      </c>
      <c r="C1465" s="82" t="s">
        <v>2005</v>
      </c>
      <c r="D1465" s="104" t="s">
        <v>2006</v>
      </c>
      <c r="E1465" s="82" t="s">
        <v>2007</v>
      </c>
      <c r="F1465" s="82" t="s">
        <v>2004</v>
      </c>
      <c r="G1465" s="82" t="s">
        <v>2005</v>
      </c>
      <c r="H1465" s="82" t="s">
        <v>2006</v>
      </c>
      <c r="I1465" s="82" t="s">
        <v>2007</v>
      </c>
    </row>
    <row r="1466" spans="1:9" s="82" customFormat="1" x14ac:dyDescent="0.2">
      <c r="A1466" s="82" t="s">
        <v>2501</v>
      </c>
      <c r="B1466" s="82" t="s">
        <v>750</v>
      </c>
      <c r="C1466" s="82" t="s">
        <v>751</v>
      </c>
      <c r="D1466" s="104" t="s">
        <v>752</v>
      </c>
      <c r="E1466" s="82" t="s">
        <v>753</v>
      </c>
      <c r="F1466" s="82" t="s">
        <v>750</v>
      </c>
      <c r="G1466" s="82" t="s">
        <v>751</v>
      </c>
      <c r="H1466" s="82" t="s">
        <v>752</v>
      </c>
      <c r="I1466" s="82" t="s">
        <v>753</v>
      </c>
    </row>
    <row r="1467" spans="1:9" s="82" customFormat="1" x14ac:dyDescent="0.2">
      <c r="A1467" s="82" t="s">
        <v>2502</v>
      </c>
      <c r="B1467" s="82" t="s">
        <v>755</v>
      </c>
      <c r="C1467" s="82" t="s">
        <v>756</v>
      </c>
      <c r="D1467" s="104" t="s">
        <v>757</v>
      </c>
      <c r="E1467" s="82" t="s">
        <v>758</v>
      </c>
      <c r="F1467" s="82" t="s">
        <v>3532</v>
      </c>
      <c r="G1467" s="82" t="s">
        <v>3533</v>
      </c>
      <c r="H1467" s="82" t="s">
        <v>3534</v>
      </c>
      <c r="I1467" s="82" t="s">
        <v>3978</v>
      </c>
    </row>
    <row r="1468" spans="1:9" s="82" customFormat="1" x14ac:dyDescent="0.2">
      <c r="A1468" s="82" t="s">
        <v>2503</v>
      </c>
      <c r="B1468" s="82" t="s">
        <v>760</v>
      </c>
      <c r="C1468" s="82" t="s">
        <v>761</v>
      </c>
      <c r="D1468" s="104" t="s">
        <v>762</v>
      </c>
      <c r="E1468" s="82" t="s">
        <v>763</v>
      </c>
      <c r="F1468" s="82" t="s">
        <v>760</v>
      </c>
      <c r="G1468" s="82" t="s">
        <v>761</v>
      </c>
      <c r="H1468" s="82" t="s">
        <v>762</v>
      </c>
      <c r="I1468" s="82" t="s">
        <v>763</v>
      </c>
    </row>
    <row r="1469" spans="1:9" s="82" customFormat="1" x14ac:dyDescent="0.2">
      <c r="A1469" s="82" t="s">
        <v>2504</v>
      </c>
      <c r="B1469" s="82" t="s">
        <v>765</v>
      </c>
      <c r="C1469" s="82" t="s">
        <v>766</v>
      </c>
      <c r="D1469" s="104" t="s">
        <v>767</v>
      </c>
      <c r="E1469" s="82" t="s">
        <v>768</v>
      </c>
      <c r="F1469" s="82" t="s">
        <v>765</v>
      </c>
      <c r="G1469" s="82" t="s">
        <v>766</v>
      </c>
      <c r="H1469" s="82" t="s">
        <v>767</v>
      </c>
      <c r="I1469" s="82" t="s">
        <v>768</v>
      </c>
    </row>
    <row r="1470" spans="1:9" s="82" customFormat="1" x14ac:dyDescent="0.2">
      <c r="A1470" s="82" t="s">
        <v>2505</v>
      </c>
      <c r="B1470" s="82" t="s">
        <v>770</v>
      </c>
      <c r="C1470" s="82" t="s">
        <v>771</v>
      </c>
      <c r="D1470" s="104" t="s">
        <v>772</v>
      </c>
      <c r="E1470" s="82" t="s">
        <v>4865</v>
      </c>
      <c r="F1470" s="82" t="s">
        <v>3535</v>
      </c>
      <c r="G1470" s="82" t="s">
        <v>3536</v>
      </c>
      <c r="H1470" s="82" t="s">
        <v>3537</v>
      </c>
      <c r="I1470" s="82" t="s">
        <v>4865</v>
      </c>
    </row>
    <row r="1471" spans="1:9" s="82" customFormat="1" x14ac:dyDescent="0.2">
      <c r="A1471" s="82" t="s">
        <v>2506</v>
      </c>
      <c r="B1471" s="82" t="s">
        <v>775</v>
      </c>
      <c r="C1471" s="82" t="s">
        <v>776</v>
      </c>
      <c r="D1471" s="104" t="s">
        <v>777</v>
      </c>
      <c r="E1471" s="82" t="s">
        <v>773</v>
      </c>
      <c r="F1471" s="82" t="s">
        <v>3538</v>
      </c>
      <c r="G1471" s="82" t="s">
        <v>3539</v>
      </c>
      <c r="H1471" s="82" t="s">
        <v>3540</v>
      </c>
      <c r="I1471" s="82" t="s">
        <v>773</v>
      </c>
    </row>
    <row r="1472" spans="1:9" s="82" customFormat="1" x14ac:dyDescent="0.2">
      <c r="A1472" s="82" t="s">
        <v>2507</v>
      </c>
      <c r="B1472" s="82" t="s">
        <v>2014</v>
      </c>
      <c r="C1472" s="82" t="s">
        <v>2015</v>
      </c>
      <c r="D1472" s="104" t="s">
        <v>2016</v>
      </c>
      <c r="E1472" s="82" t="s">
        <v>4884</v>
      </c>
      <c r="F1472" s="82" t="s">
        <v>2014</v>
      </c>
      <c r="G1472" s="82" t="s">
        <v>2015</v>
      </c>
      <c r="H1472" s="82" t="s">
        <v>2016</v>
      </c>
      <c r="I1472" s="82" t="s">
        <v>4884</v>
      </c>
    </row>
    <row r="1473" spans="1:9" s="82" customFormat="1" x14ac:dyDescent="0.2">
      <c r="A1473" s="82" t="s">
        <v>2508</v>
      </c>
      <c r="B1473" s="82" t="s">
        <v>779</v>
      </c>
      <c r="C1473" s="82" t="s">
        <v>780</v>
      </c>
      <c r="D1473" s="104" t="s">
        <v>781</v>
      </c>
      <c r="E1473" s="82" t="s">
        <v>782</v>
      </c>
      <c r="F1473" s="82" t="s">
        <v>779</v>
      </c>
      <c r="G1473" s="82" t="s">
        <v>780</v>
      </c>
      <c r="H1473" s="82" t="s">
        <v>781</v>
      </c>
      <c r="I1473" s="82" t="s">
        <v>782</v>
      </c>
    </row>
    <row r="1474" spans="1:9" s="82" customFormat="1" x14ac:dyDescent="0.2">
      <c r="A1474" s="82" t="s">
        <v>2509</v>
      </c>
      <c r="B1474" s="82" t="s">
        <v>784</v>
      </c>
      <c r="C1474" s="82" t="s">
        <v>785</v>
      </c>
      <c r="D1474" s="104" t="s">
        <v>786</v>
      </c>
      <c r="E1474" s="82" t="s">
        <v>787</v>
      </c>
      <c r="F1474" s="82" t="s">
        <v>784</v>
      </c>
      <c r="G1474" s="82" t="s">
        <v>785</v>
      </c>
      <c r="H1474" s="82" t="s">
        <v>786</v>
      </c>
      <c r="I1474" s="82" t="s">
        <v>787</v>
      </c>
    </row>
    <row r="1475" spans="1:9" s="82" customFormat="1" x14ac:dyDescent="0.2">
      <c r="A1475" s="82" t="s">
        <v>2510</v>
      </c>
      <c r="B1475" s="82" t="s">
        <v>789</v>
      </c>
      <c r="C1475" s="82" t="s">
        <v>790</v>
      </c>
      <c r="D1475" s="104" t="s">
        <v>791</v>
      </c>
      <c r="E1475" s="82" t="s">
        <v>792</v>
      </c>
      <c r="F1475" s="82" t="s">
        <v>789</v>
      </c>
      <c r="G1475" s="82" t="s">
        <v>790</v>
      </c>
      <c r="H1475" s="82" t="s">
        <v>791</v>
      </c>
      <c r="I1475" s="82" t="s">
        <v>792</v>
      </c>
    </row>
    <row r="1476" spans="1:9" s="122" customFormat="1" x14ac:dyDescent="0.2">
      <c r="A1476" s="122" t="s">
        <v>6803</v>
      </c>
      <c r="B1476" s="122" t="s">
        <v>2020</v>
      </c>
      <c r="C1476" s="122" t="s">
        <v>2021</v>
      </c>
      <c r="D1476" s="124" t="s">
        <v>2022</v>
      </c>
      <c r="E1476" s="122" t="s">
        <v>2023</v>
      </c>
      <c r="F1476" s="122" t="s">
        <v>2020</v>
      </c>
      <c r="G1476" s="122" t="s">
        <v>2021</v>
      </c>
      <c r="H1476" s="122" t="s">
        <v>2022</v>
      </c>
      <c r="I1476" s="122" t="s">
        <v>2023</v>
      </c>
    </row>
    <row r="1477" spans="1:9" s="82" customFormat="1" x14ac:dyDescent="0.2">
      <c r="A1477" s="82" t="s">
        <v>2511</v>
      </c>
      <c r="B1477" s="82" t="s">
        <v>794</v>
      </c>
      <c r="C1477" s="82" t="s">
        <v>795</v>
      </c>
      <c r="D1477" s="104" t="s">
        <v>796</v>
      </c>
      <c r="E1477" s="82" t="s">
        <v>797</v>
      </c>
      <c r="F1477" s="82" t="s">
        <v>794</v>
      </c>
      <c r="G1477" s="82" t="s">
        <v>795</v>
      </c>
      <c r="H1477" s="82" t="s">
        <v>796</v>
      </c>
      <c r="I1477" s="82" t="s">
        <v>797</v>
      </c>
    </row>
    <row r="1478" spans="1:9" s="82" customFormat="1" x14ac:dyDescent="0.2">
      <c r="A1478" s="82" t="s">
        <v>4579</v>
      </c>
      <c r="B1478" s="82" t="s">
        <v>794</v>
      </c>
      <c r="C1478" s="82" t="s">
        <v>795</v>
      </c>
      <c r="D1478" s="104" t="s">
        <v>796</v>
      </c>
      <c r="E1478" s="82" t="s">
        <v>797</v>
      </c>
      <c r="F1478" s="82" t="s">
        <v>794</v>
      </c>
      <c r="G1478" s="82" t="s">
        <v>795</v>
      </c>
      <c r="H1478" s="82" t="s">
        <v>796</v>
      </c>
      <c r="I1478" s="82" t="s">
        <v>797</v>
      </c>
    </row>
    <row r="1479" spans="1:9" s="82" customFormat="1" x14ac:dyDescent="0.2">
      <c r="A1479" s="82" t="s">
        <v>2512</v>
      </c>
      <c r="B1479" s="82" t="s">
        <v>799</v>
      </c>
      <c r="C1479" s="82" t="s">
        <v>800</v>
      </c>
      <c r="D1479" s="104" t="s">
        <v>801</v>
      </c>
      <c r="E1479" s="82" t="s">
        <v>802</v>
      </c>
      <c r="F1479" s="82" t="s">
        <v>799</v>
      </c>
      <c r="G1479" s="82" t="s">
        <v>800</v>
      </c>
      <c r="H1479" s="82" t="s">
        <v>801</v>
      </c>
      <c r="I1479" s="82" t="s">
        <v>802</v>
      </c>
    </row>
    <row r="1480" spans="1:9" s="82" customFormat="1" x14ac:dyDescent="0.2">
      <c r="A1480" s="82" t="s">
        <v>4580</v>
      </c>
      <c r="B1480" s="82" t="s">
        <v>799</v>
      </c>
      <c r="C1480" s="82" t="s">
        <v>800</v>
      </c>
      <c r="D1480" s="104" t="s">
        <v>801</v>
      </c>
      <c r="E1480" s="82" t="s">
        <v>802</v>
      </c>
      <c r="F1480" s="82" t="s">
        <v>799</v>
      </c>
      <c r="G1480" s="82" t="s">
        <v>800</v>
      </c>
      <c r="H1480" s="82" t="s">
        <v>801</v>
      </c>
      <c r="I1480" s="82" t="s">
        <v>802</v>
      </c>
    </row>
    <row r="1481" spans="1:9" s="82" customFormat="1" x14ac:dyDescent="0.2">
      <c r="A1481" s="82" t="s">
        <v>4581</v>
      </c>
      <c r="B1481" s="82" t="s">
        <v>3981</v>
      </c>
      <c r="C1481" s="82" t="s">
        <v>3982</v>
      </c>
      <c r="D1481" s="104" t="s">
        <v>3983</v>
      </c>
      <c r="E1481" s="82" t="s">
        <v>3984</v>
      </c>
      <c r="F1481" s="82" t="s">
        <v>3981</v>
      </c>
      <c r="G1481" s="82" t="s">
        <v>3982</v>
      </c>
      <c r="H1481" s="82" t="s">
        <v>3983</v>
      </c>
      <c r="I1481" s="82" t="s">
        <v>3984</v>
      </c>
    </row>
    <row r="1482" spans="1:9" s="82" customFormat="1" x14ac:dyDescent="0.2">
      <c r="A1482" s="82" t="s">
        <v>4582</v>
      </c>
      <c r="B1482" s="82" t="s">
        <v>805</v>
      </c>
      <c r="C1482" s="82" t="s">
        <v>806</v>
      </c>
      <c r="D1482" s="104" t="s">
        <v>807</v>
      </c>
      <c r="E1482" s="82" t="s">
        <v>808</v>
      </c>
      <c r="F1482" s="82" t="s">
        <v>805</v>
      </c>
      <c r="G1482" s="82" t="s">
        <v>806</v>
      </c>
      <c r="H1482" s="82" t="s">
        <v>807</v>
      </c>
      <c r="I1482" s="82" t="s">
        <v>808</v>
      </c>
    </row>
    <row r="1483" spans="1:9" s="82" customFormat="1" x14ac:dyDescent="0.2">
      <c r="A1483" s="82" t="s">
        <v>4583</v>
      </c>
      <c r="B1483" s="82" t="s">
        <v>3985</v>
      </c>
      <c r="C1483" s="82" t="s">
        <v>3986</v>
      </c>
      <c r="D1483" s="104" t="s">
        <v>3987</v>
      </c>
      <c r="E1483" s="82" t="s">
        <v>3988</v>
      </c>
      <c r="F1483" s="82" t="s">
        <v>3985</v>
      </c>
      <c r="G1483" s="82" t="s">
        <v>3986</v>
      </c>
      <c r="H1483" s="82" t="s">
        <v>3987</v>
      </c>
      <c r="I1483" s="82" t="s">
        <v>3988</v>
      </c>
    </row>
    <row r="1484" spans="1:9" s="82" customFormat="1" x14ac:dyDescent="0.2">
      <c r="A1484" s="82" t="s">
        <v>2513</v>
      </c>
      <c r="B1484" s="82" t="s">
        <v>811</v>
      </c>
      <c r="C1484" s="82" t="s">
        <v>812</v>
      </c>
      <c r="D1484" s="104" t="s">
        <v>813</v>
      </c>
      <c r="E1484" s="82" t="s">
        <v>814</v>
      </c>
      <c r="F1484" s="82" t="s">
        <v>3541</v>
      </c>
      <c r="G1484" s="82" t="s">
        <v>812</v>
      </c>
      <c r="H1484" s="82" t="s">
        <v>813</v>
      </c>
      <c r="I1484" s="82" t="s">
        <v>814</v>
      </c>
    </row>
    <row r="1485" spans="1:9" s="82" customFormat="1" x14ac:dyDescent="0.2">
      <c r="A1485" s="82" t="s">
        <v>2514</v>
      </c>
      <c r="B1485" s="82" t="s">
        <v>816</v>
      </c>
      <c r="C1485" s="82" t="s">
        <v>817</v>
      </c>
      <c r="D1485" s="104" t="s">
        <v>818</v>
      </c>
      <c r="E1485" s="82" t="s">
        <v>819</v>
      </c>
      <c r="F1485" s="82" t="s">
        <v>816</v>
      </c>
      <c r="G1485" s="82" t="s">
        <v>817</v>
      </c>
      <c r="H1485" s="82" t="s">
        <v>818</v>
      </c>
      <c r="I1485" s="82" t="s">
        <v>819</v>
      </c>
    </row>
    <row r="1486" spans="1:9" s="82" customFormat="1" x14ac:dyDescent="0.2">
      <c r="A1486" s="82" t="s">
        <v>2515</v>
      </c>
      <c r="B1486" s="82" t="s">
        <v>821</v>
      </c>
      <c r="C1486" s="82" t="s">
        <v>822</v>
      </c>
      <c r="D1486" s="104" t="s">
        <v>823</v>
      </c>
      <c r="E1486" s="82" t="s">
        <v>824</v>
      </c>
      <c r="F1486" s="82" t="s">
        <v>821</v>
      </c>
      <c r="G1486" s="82" t="s">
        <v>822</v>
      </c>
      <c r="H1486" s="82" t="s">
        <v>823</v>
      </c>
      <c r="I1486" s="82" t="s">
        <v>824</v>
      </c>
    </row>
    <row r="1487" spans="1:9" s="82" customFormat="1" x14ac:dyDescent="0.2">
      <c r="A1487" s="82" t="s">
        <v>2516</v>
      </c>
      <c r="B1487" s="82" t="s">
        <v>826</v>
      </c>
      <c r="C1487" s="82" t="s">
        <v>827</v>
      </c>
      <c r="D1487" s="104" t="s">
        <v>828</v>
      </c>
      <c r="E1487" s="82" t="s">
        <v>829</v>
      </c>
      <c r="F1487" s="82" t="s">
        <v>3542</v>
      </c>
      <c r="G1487" s="82" t="s">
        <v>827</v>
      </c>
      <c r="H1487" s="82" t="s">
        <v>828</v>
      </c>
      <c r="I1487" s="82" t="s">
        <v>829</v>
      </c>
    </row>
    <row r="1488" spans="1:9" s="82" customFormat="1" x14ac:dyDescent="0.2">
      <c r="A1488" s="82" t="s">
        <v>2517</v>
      </c>
      <c r="B1488" s="82" t="s">
        <v>7100</v>
      </c>
      <c r="C1488" s="82" t="s">
        <v>7101</v>
      </c>
      <c r="D1488" s="82" t="s">
        <v>7102</v>
      </c>
      <c r="E1488" s="82" t="s">
        <v>7103</v>
      </c>
      <c r="F1488" s="82" t="s">
        <v>7100</v>
      </c>
      <c r="G1488" s="82" t="s">
        <v>7101</v>
      </c>
      <c r="H1488" s="82" t="s">
        <v>7102</v>
      </c>
      <c r="I1488" s="82" t="s">
        <v>7103</v>
      </c>
    </row>
    <row r="1489" spans="1:9" s="82" customFormat="1" x14ac:dyDescent="0.2">
      <c r="A1489" s="82" t="s">
        <v>2518</v>
      </c>
      <c r="B1489" s="82" t="s">
        <v>832</v>
      </c>
      <c r="C1489" s="82" t="s">
        <v>833</v>
      </c>
      <c r="D1489" s="104" t="s">
        <v>834</v>
      </c>
      <c r="E1489" s="82" t="s">
        <v>835</v>
      </c>
      <c r="F1489" s="82" t="s">
        <v>832</v>
      </c>
      <c r="G1489" s="82" t="s">
        <v>833</v>
      </c>
      <c r="H1489" s="82" t="s">
        <v>834</v>
      </c>
      <c r="I1489" s="82" t="s">
        <v>835</v>
      </c>
    </row>
    <row r="1490" spans="1:9" s="82" customFormat="1" x14ac:dyDescent="0.2">
      <c r="A1490" s="82" t="s">
        <v>2519</v>
      </c>
      <c r="B1490" s="82" t="s">
        <v>837</v>
      </c>
      <c r="C1490" s="82" t="s">
        <v>838</v>
      </c>
      <c r="D1490" s="104" t="s">
        <v>839</v>
      </c>
      <c r="E1490" s="82" t="s">
        <v>840</v>
      </c>
      <c r="F1490" s="82" t="s">
        <v>837</v>
      </c>
      <c r="G1490" s="82" t="s">
        <v>838</v>
      </c>
      <c r="H1490" s="82" t="s">
        <v>839</v>
      </c>
      <c r="I1490" s="82" t="s">
        <v>840</v>
      </c>
    </row>
    <row r="1491" spans="1:9" s="82" customFormat="1" x14ac:dyDescent="0.2">
      <c r="A1491" s="82" t="s">
        <v>2520</v>
      </c>
      <c r="B1491" s="82" t="s">
        <v>826</v>
      </c>
      <c r="C1491" s="82" t="s">
        <v>827</v>
      </c>
      <c r="D1491" s="104" t="s">
        <v>828</v>
      </c>
      <c r="E1491" s="82" t="s">
        <v>829</v>
      </c>
      <c r="F1491" s="82" t="s">
        <v>3542</v>
      </c>
      <c r="G1491" s="82" t="s">
        <v>827</v>
      </c>
      <c r="H1491" s="82" t="s">
        <v>828</v>
      </c>
      <c r="I1491" s="82" t="s">
        <v>829</v>
      </c>
    </row>
    <row r="1492" spans="1:9" s="82" customFormat="1" x14ac:dyDescent="0.2">
      <c r="A1492" s="82" t="s">
        <v>2521</v>
      </c>
      <c r="B1492" s="82" t="s">
        <v>2035</v>
      </c>
      <c r="C1492" s="82" t="s">
        <v>2036</v>
      </c>
      <c r="D1492" s="104" t="s">
        <v>2037</v>
      </c>
      <c r="E1492" s="82" t="s">
        <v>2038</v>
      </c>
      <c r="F1492" s="82" t="s">
        <v>2035</v>
      </c>
      <c r="G1492" s="82" t="s">
        <v>2036</v>
      </c>
      <c r="H1492" s="82" t="s">
        <v>2037</v>
      </c>
      <c r="I1492" s="82" t="s">
        <v>2038</v>
      </c>
    </row>
    <row r="1493" spans="1:9" s="82" customFormat="1" x14ac:dyDescent="0.2">
      <c r="A1493" s="82" t="s">
        <v>4584</v>
      </c>
      <c r="B1493" s="82" t="s">
        <v>2035</v>
      </c>
      <c r="C1493" s="82" t="s">
        <v>2036</v>
      </c>
      <c r="D1493" s="104" t="s">
        <v>2037</v>
      </c>
      <c r="E1493" s="82" t="s">
        <v>2038</v>
      </c>
      <c r="F1493" s="82" t="s">
        <v>2035</v>
      </c>
      <c r="G1493" s="82" t="s">
        <v>2036</v>
      </c>
      <c r="H1493" s="82" t="s">
        <v>2037</v>
      </c>
      <c r="I1493" s="82" t="s">
        <v>2038</v>
      </c>
    </row>
    <row r="1494" spans="1:9" s="82" customFormat="1" x14ac:dyDescent="0.2">
      <c r="A1494" s="82" t="s">
        <v>2522</v>
      </c>
      <c r="B1494" s="82" t="s">
        <v>843</v>
      </c>
      <c r="C1494" s="82" t="s">
        <v>844</v>
      </c>
      <c r="D1494" s="104" t="s">
        <v>845</v>
      </c>
      <c r="E1494" s="82" t="s">
        <v>846</v>
      </c>
      <c r="F1494" s="82" t="s">
        <v>843</v>
      </c>
      <c r="G1494" s="82" t="s">
        <v>844</v>
      </c>
      <c r="H1494" s="82" t="s">
        <v>845</v>
      </c>
      <c r="I1494" s="82" t="s">
        <v>846</v>
      </c>
    </row>
    <row r="1495" spans="1:9" s="82" customFormat="1" x14ac:dyDescent="0.2">
      <c r="A1495" s="82" t="s">
        <v>2523</v>
      </c>
      <c r="B1495" s="82" t="s">
        <v>848</v>
      </c>
      <c r="C1495" s="82" t="s">
        <v>849</v>
      </c>
      <c r="D1495" s="104" t="s">
        <v>850</v>
      </c>
      <c r="E1495" s="82" t="s">
        <v>851</v>
      </c>
      <c r="F1495" s="82" t="s">
        <v>848</v>
      </c>
      <c r="G1495" s="82" t="s">
        <v>849</v>
      </c>
      <c r="H1495" s="82" t="s">
        <v>850</v>
      </c>
      <c r="I1495" s="82" t="s">
        <v>851</v>
      </c>
    </row>
    <row r="1496" spans="1:9" s="82" customFormat="1" x14ac:dyDescent="0.2">
      <c r="A1496" s="82" t="s">
        <v>4585</v>
      </c>
      <c r="B1496" s="82" t="s">
        <v>848</v>
      </c>
      <c r="C1496" s="82" t="s">
        <v>849</v>
      </c>
      <c r="D1496" s="104" t="s">
        <v>850</v>
      </c>
      <c r="E1496" s="82" t="s">
        <v>851</v>
      </c>
      <c r="F1496" s="82" t="s">
        <v>848</v>
      </c>
      <c r="G1496" s="82" t="s">
        <v>849</v>
      </c>
      <c r="H1496" s="82" t="s">
        <v>850</v>
      </c>
      <c r="I1496" s="82" t="s">
        <v>851</v>
      </c>
    </row>
    <row r="1497" spans="1:9" s="82" customFormat="1" x14ac:dyDescent="0.2">
      <c r="A1497" s="82" t="s">
        <v>2524</v>
      </c>
      <c r="B1497" s="82" t="s">
        <v>3991</v>
      </c>
      <c r="C1497" s="82" t="s">
        <v>3992</v>
      </c>
      <c r="D1497" s="104" t="s">
        <v>3993</v>
      </c>
      <c r="E1497" s="82" t="s">
        <v>3994</v>
      </c>
      <c r="F1497" s="82" t="s">
        <v>3991</v>
      </c>
      <c r="G1497" s="82" t="s">
        <v>3992</v>
      </c>
      <c r="H1497" s="82" t="s">
        <v>3993</v>
      </c>
      <c r="I1497" s="82" t="s">
        <v>3994</v>
      </c>
    </row>
    <row r="1498" spans="1:9" s="82" customFormat="1" x14ac:dyDescent="0.2">
      <c r="A1498" s="82" t="s">
        <v>4586</v>
      </c>
      <c r="B1498" s="82" t="s">
        <v>3991</v>
      </c>
      <c r="C1498" s="82" t="s">
        <v>3992</v>
      </c>
      <c r="D1498" s="104" t="s">
        <v>3993</v>
      </c>
      <c r="E1498" s="82" t="s">
        <v>3994</v>
      </c>
      <c r="F1498" s="82" t="s">
        <v>3991</v>
      </c>
      <c r="G1498" s="82" t="s">
        <v>3992</v>
      </c>
      <c r="H1498" s="82" t="s">
        <v>3993</v>
      </c>
      <c r="I1498" s="82" t="s">
        <v>3994</v>
      </c>
    </row>
    <row r="1499" spans="1:9" s="82" customFormat="1" x14ac:dyDescent="0.2">
      <c r="A1499" s="82" t="s">
        <v>2525</v>
      </c>
      <c r="B1499" s="82" t="s">
        <v>854</v>
      </c>
      <c r="C1499" s="82" t="s">
        <v>855</v>
      </c>
      <c r="D1499" s="104" t="s">
        <v>856</v>
      </c>
      <c r="E1499" s="82" t="s">
        <v>857</v>
      </c>
      <c r="F1499" s="82" t="s">
        <v>3544</v>
      </c>
      <c r="G1499" s="82" t="s">
        <v>855</v>
      </c>
      <c r="H1499" s="82" t="s">
        <v>856</v>
      </c>
      <c r="I1499" s="82" t="s">
        <v>3996</v>
      </c>
    </row>
    <row r="1500" spans="1:9" s="82" customFormat="1" x14ac:dyDescent="0.2">
      <c r="A1500" s="82" t="s">
        <v>2526</v>
      </c>
      <c r="B1500" s="82" t="s">
        <v>859</v>
      </c>
      <c r="C1500" s="82" t="s">
        <v>860</v>
      </c>
      <c r="D1500" s="104" t="s">
        <v>861</v>
      </c>
      <c r="E1500" s="82" t="s">
        <v>862</v>
      </c>
      <c r="F1500" s="82" t="s">
        <v>859</v>
      </c>
      <c r="G1500" s="82" t="s">
        <v>860</v>
      </c>
      <c r="H1500" s="82" t="s">
        <v>861</v>
      </c>
      <c r="I1500" s="82" t="s">
        <v>862</v>
      </c>
    </row>
    <row r="1501" spans="1:9" s="82" customFormat="1" x14ac:dyDescent="0.2">
      <c r="A1501" s="82" t="s">
        <v>2527</v>
      </c>
      <c r="B1501" s="82" t="s">
        <v>2045</v>
      </c>
      <c r="C1501" s="82" t="s">
        <v>2046</v>
      </c>
      <c r="D1501" s="104" t="s">
        <v>2047</v>
      </c>
      <c r="E1501" s="82" t="s">
        <v>2048</v>
      </c>
      <c r="F1501" s="82" t="s">
        <v>2045</v>
      </c>
      <c r="G1501" s="82" t="s">
        <v>2046</v>
      </c>
      <c r="H1501" s="82" t="s">
        <v>2047</v>
      </c>
      <c r="I1501" s="82" t="s">
        <v>2048</v>
      </c>
    </row>
    <row r="1502" spans="1:9" s="82" customFormat="1" x14ac:dyDescent="0.2">
      <c r="A1502" s="113" t="s">
        <v>4587</v>
      </c>
      <c r="B1502" s="82" t="s">
        <v>2049</v>
      </c>
      <c r="C1502" s="82" t="s">
        <v>2050</v>
      </c>
      <c r="D1502" s="104" t="s">
        <v>2051</v>
      </c>
      <c r="E1502" s="82" t="s">
        <v>2052</v>
      </c>
      <c r="F1502" s="82" t="s">
        <v>2049</v>
      </c>
      <c r="G1502" s="82" t="s">
        <v>2050</v>
      </c>
      <c r="H1502" s="82" t="s">
        <v>3545</v>
      </c>
      <c r="I1502" s="82" t="s">
        <v>2052</v>
      </c>
    </row>
    <row r="1503" spans="1:9" s="122" customFormat="1" x14ac:dyDescent="0.2">
      <c r="A1503" s="122" t="s">
        <v>6804</v>
      </c>
      <c r="B1503" s="122" t="s">
        <v>4439</v>
      </c>
      <c r="C1503" s="122" t="s">
        <v>4885</v>
      </c>
      <c r="D1503" s="124" t="s">
        <v>4886</v>
      </c>
      <c r="E1503" s="122" t="s">
        <v>4887</v>
      </c>
      <c r="F1503" s="122" t="s">
        <v>4439</v>
      </c>
      <c r="G1503" s="122" t="s">
        <v>4885</v>
      </c>
      <c r="H1503" s="122" t="s">
        <v>4886</v>
      </c>
      <c r="I1503" s="122" t="s">
        <v>4887</v>
      </c>
    </row>
    <row r="1504" spans="1:9" s="122" customFormat="1" x14ac:dyDescent="0.2">
      <c r="A1504" s="122" t="s">
        <v>6805</v>
      </c>
      <c r="B1504" s="122" t="s">
        <v>4440</v>
      </c>
      <c r="C1504" s="122" t="s">
        <v>4888</v>
      </c>
      <c r="D1504" s="124" t="s">
        <v>4889</v>
      </c>
      <c r="E1504" s="122" t="s">
        <v>4890</v>
      </c>
      <c r="F1504" s="122" t="s">
        <v>4440</v>
      </c>
      <c r="G1504" s="122" t="s">
        <v>4888</v>
      </c>
      <c r="H1504" s="122" t="s">
        <v>4889</v>
      </c>
      <c r="I1504" s="122" t="s">
        <v>4890</v>
      </c>
    </row>
    <row r="1505" spans="1:9" s="113" customFormat="1" x14ac:dyDescent="0.2">
      <c r="A1505" s="113" t="s">
        <v>6806</v>
      </c>
      <c r="B1505" s="113" t="s">
        <v>5766</v>
      </c>
      <c r="C1505" s="113" t="s">
        <v>5767</v>
      </c>
      <c r="D1505" s="107" t="s">
        <v>5768</v>
      </c>
      <c r="E1505" s="113" t="s">
        <v>5769</v>
      </c>
      <c r="F1505" s="113" t="s">
        <v>5766</v>
      </c>
      <c r="G1505" s="113" t="s">
        <v>5767</v>
      </c>
      <c r="H1505" s="113" t="s">
        <v>5768</v>
      </c>
      <c r="I1505" s="113" t="s">
        <v>5769</v>
      </c>
    </row>
    <row r="1506" spans="1:9" s="113" customFormat="1" x14ac:dyDescent="0.2">
      <c r="A1506" s="113" t="s">
        <v>6807</v>
      </c>
      <c r="B1506" s="113" t="s">
        <v>4440</v>
      </c>
      <c r="C1506" s="113" t="s">
        <v>5771</v>
      </c>
      <c r="D1506" s="107" t="s">
        <v>4892</v>
      </c>
      <c r="E1506" s="113" t="s">
        <v>5772</v>
      </c>
      <c r="F1506" s="113" t="s">
        <v>4440</v>
      </c>
      <c r="G1506" s="113" t="s">
        <v>5771</v>
      </c>
      <c r="H1506" s="113" t="s">
        <v>4892</v>
      </c>
      <c r="I1506" s="113" t="s">
        <v>5772</v>
      </c>
    </row>
    <row r="1507" spans="1:9" s="82" customFormat="1" x14ac:dyDescent="0.2">
      <c r="A1507" s="113" t="s">
        <v>6808</v>
      </c>
      <c r="B1507" s="82" t="s">
        <v>2053</v>
      </c>
      <c r="C1507" s="82" t="s">
        <v>2054</v>
      </c>
      <c r="D1507" s="104" t="s">
        <v>2055</v>
      </c>
      <c r="E1507" s="82" t="s">
        <v>2056</v>
      </c>
      <c r="F1507" s="82" t="s">
        <v>2053</v>
      </c>
      <c r="G1507" s="82" t="s">
        <v>2054</v>
      </c>
      <c r="H1507" s="82" t="s">
        <v>2055</v>
      </c>
      <c r="I1507" s="82" t="s">
        <v>2056</v>
      </c>
    </row>
    <row r="1508" spans="1:9" s="122" customFormat="1" x14ac:dyDescent="0.2">
      <c r="A1508" s="122" t="s">
        <v>6809</v>
      </c>
      <c r="B1508" s="122" t="s">
        <v>4441</v>
      </c>
      <c r="C1508" s="122" t="s">
        <v>4891</v>
      </c>
      <c r="D1508" s="124" t="s">
        <v>4892</v>
      </c>
      <c r="E1508" s="122" t="s">
        <v>4893</v>
      </c>
      <c r="F1508" s="122" t="s">
        <v>4441</v>
      </c>
      <c r="G1508" s="122" t="s">
        <v>4891</v>
      </c>
      <c r="H1508" s="122" t="s">
        <v>4892</v>
      </c>
      <c r="I1508" s="122" t="s">
        <v>4893</v>
      </c>
    </row>
    <row r="1509" spans="1:9" s="113" customFormat="1" x14ac:dyDescent="0.2">
      <c r="A1509" s="113" t="s">
        <v>6810</v>
      </c>
      <c r="B1509" s="113" t="s">
        <v>5776</v>
      </c>
      <c r="C1509" s="113" t="s">
        <v>5777</v>
      </c>
      <c r="D1509" s="107" t="s">
        <v>5778</v>
      </c>
      <c r="E1509" s="113" t="s">
        <v>5779</v>
      </c>
      <c r="F1509" s="113" t="s">
        <v>5776</v>
      </c>
      <c r="G1509" s="113" t="s">
        <v>5777</v>
      </c>
      <c r="H1509" s="113" t="s">
        <v>5778</v>
      </c>
      <c r="I1509" s="113" t="s">
        <v>5779</v>
      </c>
    </row>
    <row r="1510" spans="1:9" s="82" customFormat="1" x14ac:dyDescent="0.2">
      <c r="A1510" s="113" t="s">
        <v>6811</v>
      </c>
      <c r="B1510" s="82" t="s">
        <v>4442</v>
      </c>
      <c r="C1510" s="82" t="s">
        <v>4894</v>
      </c>
      <c r="D1510" s="104" t="s">
        <v>4895</v>
      </c>
      <c r="E1510" s="82" t="s">
        <v>4896</v>
      </c>
      <c r="F1510" s="82" t="s">
        <v>4442</v>
      </c>
      <c r="G1510" s="82" t="s">
        <v>4894</v>
      </c>
      <c r="H1510" s="82" t="s">
        <v>4895</v>
      </c>
      <c r="I1510" s="82" t="s">
        <v>4896</v>
      </c>
    </row>
    <row r="1511" spans="1:9" s="82" customFormat="1" x14ac:dyDescent="0.2">
      <c r="A1511" s="82" t="s">
        <v>2528</v>
      </c>
      <c r="B1511" s="82" t="s">
        <v>864</v>
      </c>
      <c r="C1511" s="82" t="s">
        <v>865</v>
      </c>
      <c r="D1511" s="104" t="s">
        <v>866</v>
      </c>
      <c r="E1511" s="82" t="s">
        <v>867</v>
      </c>
      <c r="F1511" s="82" t="s">
        <v>864</v>
      </c>
      <c r="G1511" s="82" t="s">
        <v>865</v>
      </c>
      <c r="H1511" s="82" t="s">
        <v>866</v>
      </c>
      <c r="I1511" s="82" t="s">
        <v>867</v>
      </c>
    </row>
    <row r="1512" spans="1:9" s="82" customFormat="1" x14ac:dyDescent="0.2">
      <c r="A1512" s="82" t="s">
        <v>2529</v>
      </c>
      <c r="B1512" s="82" t="s">
        <v>869</v>
      </c>
      <c r="C1512" s="82" t="s">
        <v>870</v>
      </c>
      <c r="D1512" s="104" t="s">
        <v>871</v>
      </c>
      <c r="E1512" s="82" t="s">
        <v>872</v>
      </c>
      <c r="F1512" s="82" t="s">
        <v>3546</v>
      </c>
      <c r="G1512" s="82" t="s">
        <v>870</v>
      </c>
      <c r="H1512" s="82" t="s">
        <v>871</v>
      </c>
      <c r="I1512" s="82" t="s">
        <v>872</v>
      </c>
    </row>
    <row r="1513" spans="1:9" s="82" customFormat="1" x14ac:dyDescent="0.2">
      <c r="A1513" s="82" t="s">
        <v>2530</v>
      </c>
      <c r="B1513" s="82" t="s">
        <v>874</v>
      </c>
      <c r="C1513" s="82" t="s">
        <v>875</v>
      </c>
      <c r="D1513" s="104" t="s">
        <v>876</v>
      </c>
      <c r="E1513" s="82" t="s">
        <v>877</v>
      </c>
      <c r="F1513" s="82" t="s">
        <v>874</v>
      </c>
      <c r="G1513" s="82" t="s">
        <v>875</v>
      </c>
      <c r="H1513" s="82" t="s">
        <v>876</v>
      </c>
      <c r="I1513" s="82" t="s">
        <v>877</v>
      </c>
    </row>
    <row r="1514" spans="1:9" s="122" customFormat="1" x14ac:dyDescent="0.2">
      <c r="A1514" s="122" t="s">
        <v>6812</v>
      </c>
      <c r="B1514" s="122" t="s">
        <v>3997</v>
      </c>
      <c r="C1514" s="122" t="s">
        <v>879</v>
      </c>
      <c r="D1514" s="124" t="s">
        <v>880</v>
      </c>
      <c r="E1514" s="122" t="s">
        <v>881</v>
      </c>
      <c r="F1514" s="122" t="s">
        <v>3997</v>
      </c>
      <c r="G1514" s="122" t="s">
        <v>879</v>
      </c>
      <c r="H1514" s="122" t="s">
        <v>880</v>
      </c>
      <c r="I1514" s="122" t="s">
        <v>881</v>
      </c>
    </row>
    <row r="1515" spans="1:9" s="113" customFormat="1" x14ac:dyDescent="0.2">
      <c r="A1515" s="113" t="s">
        <v>2531</v>
      </c>
      <c r="B1515" s="113" t="s">
        <v>5205</v>
      </c>
      <c r="C1515" s="113" t="s">
        <v>5206</v>
      </c>
      <c r="D1515" s="107" t="s">
        <v>5782</v>
      </c>
      <c r="E1515" s="113" t="s">
        <v>5783</v>
      </c>
      <c r="F1515" s="113" t="s">
        <v>5205</v>
      </c>
      <c r="G1515" s="113" t="s">
        <v>5206</v>
      </c>
      <c r="H1515" s="113" t="s">
        <v>5782</v>
      </c>
      <c r="I1515" s="113" t="s">
        <v>5783</v>
      </c>
    </row>
    <row r="1516" spans="1:9" s="122" customFormat="1" x14ac:dyDescent="0.2">
      <c r="A1516" s="122" t="s">
        <v>6813</v>
      </c>
      <c r="B1516" s="122" t="s">
        <v>883</v>
      </c>
      <c r="C1516" s="122" t="s">
        <v>884</v>
      </c>
      <c r="D1516" s="124" t="s">
        <v>885</v>
      </c>
      <c r="E1516" s="122" t="s">
        <v>886</v>
      </c>
      <c r="F1516" s="122" t="s">
        <v>883</v>
      </c>
      <c r="G1516" s="122" t="s">
        <v>884</v>
      </c>
      <c r="H1516" s="122" t="s">
        <v>3547</v>
      </c>
      <c r="I1516" s="122" t="s">
        <v>886</v>
      </c>
    </row>
    <row r="1517" spans="1:9" s="122" customFormat="1" x14ac:dyDescent="0.2">
      <c r="A1517" s="122" t="s">
        <v>6814</v>
      </c>
      <c r="B1517" s="122" t="s">
        <v>3998</v>
      </c>
      <c r="C1517" s="122" t="s">
        <v>888</v>
      </c>
      <c r="D1517" s="124" t="s">
        <v>3999</v>
      </c>
      <c r="E1517" s="122" t="s">
        <v>4000</v>
      </c>
      <c r="F1517" s="122" t="s">
        <v>3998</v>
      </c>
      <c r="G1517" s="122" t="s">
        <v>888</v>
      </c>
      <c r="H1517" s="122" t="s">
        <v>3999</v>
      </c>
      <c r="I1517" s="122" t="s">
        <v>4000</v>
      </c>
    </row>
    <row r="1518" spans="1:9" s="122" customFormat="1" x14ac:dyDescent="0.2">
      <c r="A1518" s="122" t="s">
        <v>6815</v>
      </c>
      <c r="B1518" s="122" t="s">
        <v>890</v>
      </c>
      <c r="C1518" s="122" t="s">
        <v>891</v>
      </c>
      <c r="D1518" s="124" t="s">
        <v>892</v>
      </c>
      <c r="E1518" s="122" t="s">
        <v>893</v>
      </c>
      <c r="F1518" s="122" t="s">
        <v>890</v>
      </c>
      <c r="G1518" s="122" t="s">
        <v>891</v>
      </c>
      <c r="H1518" s="122" t="s">
        <v>892</v>
      </c>
      <c r="I1518" s="122" t="s">
        <v>893</v>
      </c>
    </row>
    <row r="1519" spans="1:9" s="122" customFormat="1" x14ac:dyDescent="0.2">
      <c r="A1519" s="122" t="s">
        <v>6816</v>
      </c>
      <c r="B1519" s="122" t="s">
        <v>895</v>
      </c>
      <c r="C1519" s="122" t="s">
        <v>896</v>
      </c>
      <c r="D1519" s="124" t="s">
        <v>897</v>
      </c>
      <c r="E1519" s="122" t="s">
        <v>898</v>
      </c>
      <c r="F1519" s="122" t="s">
        <v>895</v>
      </c>
      <c r="G1519" s="122" t="s">
        <v>896</v>
      </c>
      <c r="H1519" s="122" t="s">
        <v>897</v>
      </c>
      <c r="I1519" s="122" t="s">
        <v>898</v>
      </c>
    </row>
    <row r="1520" spans="1:9" s="122" customFormat="1" x14ac:dyDescent="0.2">
      <c r="A1520" s="122" t="s">
        <v>6817</v>
      </c>
      <c r="B1520" s="122" t="s">
        <v>2064</v>
      </c>
      <c r="C1520" s="122" t="s">
        <v>2065</v>
      </c>
      <c r="D1520" s="124" t="s">
        <v>2066</v>
      </c>
      <c r="E1520" s="122" t="s">
        <v>2067</v>
      </c>
      <c r="F1520" s="122" t="s">
        <v>2064</v>
      </c>
      <c r="G1520" s="122" t="s">
        <v>2065</v>
      </c>
      <c r="H1520" s="122" t="s">
        <v>2066</v>
      </c>
      <c r="I1520" s="122" t="s">
        <v>2067</v>
      </c>
    </row>
    <row r="1521" spans="1:9" s="122" customFormat="1" x14ac:dyDescent="0.2">
      <c r="A1521" s="122" t="s">
        <v>6818</v>
      </c>
      <c r="B1521" s="122" t="s">
        <v>900</v>
      </c>
      <c r="C1521" s="122" t="s">
        <v>901</v>
      </c>
      <c r="D1521" s="124" t="s">
        <v>902</v>
      </c>
      <c r="E1521" s="122" t="s">
        <v>903</v>
      </c>
      <c r="F1521" s="122" t="s">
        <v>900</v>
      </c>
      <c r="G1521" s="122" t="s">
        <v>901</v>
      </c>
      <c r="H1521" s="122" t="s">
        <v>902</v>
      </c>
      <c r="I1521" s="122" t="s">
        <v>903</v>
      </c>
    </row>
    <row r="1522" spans="1:9" s="113" customFormat="1" x14ac:dyDescent="0.2">
      <c r="A1522" s="113" t="s">
        <v>2532</v>
      </c>
      <c r="B1522" s="113" t="s">
        <v>5211</v>
      </c>
      <c r="C1522" s="113" t="s">
        <v>5212</v>
      </c>
      <c r="D1522" s="107" t="s">
        <v>5213</v>
      </c>
      <c r="E1522" s="113" t="s">
        <v>5214</v>
      </c>
      <c r="F1522" s="113" t="s">
        <v>5211</v>
      </c>
      <c r="G1522" s="113" t="s">
        <v>5212</v>
      </c>
      <c r="H1522" s="113" t="s">
        <v>5213</v>
      </c>
      <c r="I1522" s="113" t="s">
        <v>5214</v>
      </c>
    </row>
    <row r="1523" spans="1:9" s="113" customFormat="1" x14ac:dyDescent="0.2">
      <c r="A1523" s="113" t="s">
        <v>6819</v>
      </c>
      <c r="B1523" s="113" t="s">
        <v>5216</v>
      </c>
      <c r="C1523" s="113" t="s">
        <v>5217</v>
      </c>
      <c r="D1523" s="107" t="s">
        <v>5791</v>
      </c>
      <c r="E1523" s="113" t="s">
        <v>5792</v>
      </c>
      <c r="F1523" s="113" t="s">
        <v>5216</v>
      </c>
      <c r="G1523" s="113" t="s">
        <v>5217</v>
      </c>
      <c r="H1523" s="113" t="s">
        <v>5791</v>
      </c>
      <c r="I1523" s="113" t="s">
        <v>5792</v>
      </c>
    </row>
    <row r="1524" spans="1:9" s="113" customFormat="1" x14ac:dyDescent="0.2">
      <c r="A1524" s="113" t="s">
        <v>6820</v>
      </c>
      <c r="B1524" s="113" t="s">
        <v>5221</v>
      </c>
      <c r="C1524" s="113" t="s">
        <v>5222</v>
      </c>
      <c r="D1524" s="107" t="s">
        <v>5223</v>
      </c>
      <c r="E1524" s="113" t="s">
        <v>5224</v>
      </c>
      <c r="F1524" s="113" t="s">
        <v>5221</v>
      </c>
      <c r="G1524" s="113" t="s">
        <v>5222</v>
      </c>
      <c r="H1524" s="113" t="s">
        <v>5223</v>
      </c>
      <c r="I1524" s="113" t="s">
        <v>5224</v>
      </c>
    </row>
    <row r="1525" spans="1:9" s="113" customFormat="1" x14ac:dyDescent="0.2">
      <c r="A1525" s="113" t="s">
        <v>2533</v>
      </c>
      <c r="B1525" s="113" t="s">
        <v>5225</v>
      </c>
      <c r="C1525" s="113" t="s">
        <v>5226</v>
      </c>
      <c r="D1525" s="107" t="s">
        <v>5227</v>
      </c>
      <c r="E1525" s="113" t="s">
        <v>5228</v>
      </c>
      <c r="F1525" s="113" t="s">
        <v>5226</v>
      </c>
      <c r="G1525" s="113" t="s">
        <v>5227</v>
      </c>
      <c r="H1525" s="113" t="s">
        <v>5228</v>
      </c>
    </row>
    <row r="1526" spans="1:9" s="113" customFormat="1" x14ac:dyDescent="0.2">
      <c r="A1526" s="113" t="s">
        <v>2534</v>
      </c>
      <c r="B1526" s="113" t="s">
        <v>5230</v>
      </c>
      <c r="C1526" s="113" t="s">
        <v>5231</v>
      </c>
      <c r="D1526" s="107" t="s">
        <v>5794</v>
      </c>
      <c r="E1526" s="113" t="s">
        <v>5795</v>
      </c>
      <c r="F1526" s="113" t="s">
        <v>5230</v>
      </c>
      <c r="G1526" s="113" t="s">
        <v>5231</v>
      </c>
      <c r="H1526" s="113" t="s">
        <v>5794</v>
      </c>
      <c r="I1526" s="113" t="s">
        <v>5795</v>
      </c>
    </row>
    <row r="1527" spans="1:9" s="113" customFormat="1" x14ac:dyDescent="0.2">
      <c r="A1527" s="113" t="s">
        <v>6821</v>
      </c>
      <c r="B1527" s="113" t="s">
        <v>5235</v>
      </c>
      <c r="C1527" s="113" t="s">
        <v>5236</v>
      </c>
      <c r="D1527" s="107" t="s">
        <v>5797</v>
      </c>
      <c r="E1527" s="113" t="s">
        <v>5798</v>
      </c>
      <c r="F1527" s="113" t="s">
        <v>5235</v>
      </c>
      <c r="G1527" s="113" t="s">
        <v>5236</v>
      </c>
      <c r="H1527" s="113" t="s">
        <v>5797</v>
      </c>
      <c r="I1527" s="113" t="s">
        <v>5798</v>
      </c>
    </row>
    <row r="1528" spans="1:9" s="113" customFormat="1" x14ac:dyDescent="0.2">
      <c r="A1528" s="113" t="s">
        <v>6822</v>
      </c>
      <c r="B1528" s="113" t="s">
        <v>5240</v>
      </c>
      <c r="C1528" s="113" t="s">
        <v>5241</v>
      </c>
      <c r="D1528" s="107" t="s">
        <v>5800</v>
      </c>
      <c r="E1528" s="113" t="s">
        <v>5801</v>
      </c>
      <c r="F1528" s="113" t="s">
        <v>5240</v>
      </c>
      <c r="G1528" s="113" t="s">
        <v>5241</v>
      </c>
      <c r="H1528" s="113" t="s">
        <v>5800</v>
      </c>
      <c r="I1528" s="113" t="s">
        <v>5801</v>
      </c>
    </row>
    <row r="1529" spans="1:9" s="82" customFormat="1" x14ac:dyDescent="0.2">
      <c r="A1529" s="82" t="s">
        <v>2535</v>
      </c>
      <c r="B1529" s="82" t="s">
        <v>905</v>
      </c>
      <c r="C1529" s="82" t="s">
        <v>906</v>
      </c>
      <c r="D1529" s="104" t="s">
        <v>907</v>
      </c>
      <c r="E1529" s="82" t="s">
        <v>908</v>
      </c>
      <c r="F1529" s="82" t="s">
        <v>905</v>
      </c>
      <c r="G1529" s="82" t="s">
        <v>906</v>
      </c>
      <c r="H1529" s="82" t="s">
        <v>907</v>
      </c>
      <c r="I1529" s="82" t="s">
        <v>908</v>
      </c>
    </row>
    <row r="1530" spans="1:9" s="82" customFormat="1" x14ac:dyDescent="0.2">
      <c r="A1530" s="82" t="s">
        <v>2536</v>
      </c>
      <c r="B1530" s="82" t="s">
        <v>910</v>
      </c>
      <c r="C1530" s="82" t="s">
        <v>911</v>
      </c>
      <c r="D1530" s="104" t="s">
        <v>912</v>
      </c>
      <c r="E1530" s="82" t="s">
        <v>913</v>
      </c>
      <c r="F1530" s="82" t="s">
        <v>910</v>
      </c>
      <c r="G1530" s="82" t="s">
        <v>911</v>
      </c>
      <c r="H1530" s="82" t="s">
        <v>912</v>
      </c>
      <c r="I1530" s="82" t="s">
        <v>913</v>
      </c>
    </row>
    <row r="1531" spans="1:9" s="122" customFormat="1" x14ac:dyDescent="0.2">
      <c r="A1531" s="122" t="s">
        <v>6823</v>
      </c>
      <c r="B1531" s="122" t="s">
        <v>2071</v>
      </c>
      <c r="C1531" s="122" t="s">
        <v>2072</v>
      </c>
      <c r="D1531" s="124" t="s">
        <v>2073</v>
      </c>
      <c r="E1531" s="122" t="s">
        <v>2074</v>
      </c>
      <c r="F1531" s="122" t="s">
        <v>2071</v>
      </c>
      <c r="G1531" s="122" t="s">
        <v>2072</v>
      </c>
      <c r="H1531" s="122" t="s">
        <v>2073</v>
      </c>
      <c r="I1531" s="122" t="s">
        <v>2074</v>
      </c>
    </row>
    <row r="1532" spans="1:9" s="113" customFormat="1" x14ac:dyDescent="0.2">
      <c r="A1532" s="113" t="s">
        <v>2537</v>
      </c>
      <c r="B1532" s="113" t="s">
        <v>5245</v>
      </c>
      <c r="C1532" s="113" t="s">
        <v>5803</v>
      </c>
      <c r="D1532" s="107" t="s">
        <v>5804</v>
      </c>
      <c r="E1532" s="113" t="s">
        <v>5248</v>
      </c>
      <c r="F1532" s="113" t="s">
        <v>5245</v>
      </c>
      <c r="G1532" s="113" t="s">
        <v>5803</v>
      </c>
      <c r="H1532" s="113" t="s">
        <v>5804</v>
      </c>
      <c r="I1532" s="113" t="s">
        <v>5248</v>
      </c>
    </row>
    <row r="1533" spans="1:9" s="113" customFormat="1" x14ac:dyDescent="0.2">
      <c r="A1533" s="113" t="s">
        <v>6824</v>
      </c>
      <c r="B1533" s="113" t="s">
        <v>5250</v>
      </c>
      <c r="C1533" s="113" t="s">
        <v>5251</v>
      </c>
      <c r="D1533" s="107" t="s">
        <v>5252</v>
      </c>
      <c r="E1533" s="113" t="s">
        <v>5253</v>
      </c>
      <c r="F1533" s="113" t="s">
        <v>5250</v>
      </c>
      <c r="G1533" s="113" t="s">
        <v>5251</v>
      </c>
      <c r="H1533" s="113" t="s">
        <v>5252</v>
      </c>
      <c r="I1533" s="113" t="s">
        <v>5253</v>
      </c>
    </row>
    <row r="1534" spans="1:9" s="113" customFormat="1" x14ac:dyDescent="0.2">
      <c r="A1534" s="113" t="s">
        <v>6825</v>
      </c>
      <c r="B1534" s="113" t="s">
        <v>5255</v>
      </c>
      <c r="C1534" s="113" t="s">
        <v>5256</v>
      </c>
      <c r="D1534" s="107" t="s">
        <v>5257</v>
      </c>
      <c r="E1534" s="113" t="s">
        <v>5258</v>
      </c>
      <c r="F1534" s="113" t="s">
        <v>5255</v>
      </c>
      <c r="G1534" s="113" t="s">
        <v>5256</v>
      </c>
      <c r="H1534" s="113" t="s">
        <v>5257</v>
      </c>
      <c r="I1534" s="113" t="s">
        <v>5258</v>
      </c>
    </row>
    <row r="1535" spans="1:9" s="113" customFormat="1" x14ac:dyDescent="0.2">
      <c r="A1535" s="113" t="s">
        <v>6826</v>
      </c>
      <c r="B1535" s="113" t="s">
        <v>5260</v>
      </c>
      <c r="C1535" s="113" t="s">
        <v>5261</v>
      </c>
      <c r="D1535" s="107" t="s">
        <v>5808</v>
      </c>
      <c r="E1535" s="113" t="s">
        <v>5809</v>
      </c>
      <c r="F1535" s="113" t="s">
        <v>5260</v>
      </c>
      <c r="G1535" s="113" t="s">
        <v>5261</v>
      </c>
      <c r="H1535" s="113" t="s">
        <v>5808</v>
      </c>
      <c r="I1535" s="113" t="s">
        <v>5809</v>
      </c>
    </row>
    <row r="1536" spans="1:9" s="113" customFormat="1" x14ac:dyDescent="0.2">
      <c r="A1536" s="113" t="s">
        <v>6827</v>
      </c>
      <c r="B1536" s="113" t="s">
        <v>915</v>
      </c>
      <c r="C1536" s="113" t="s">
        <v>5265</v>
      </c>
      <c r="D1536" s="107" t="s">
        <v>912</v>
      </c>
      <c r="E1536" s="113" t="s">
        <v>917</v>
      </c>
      <c r="F1536" s="113" t="s">
        <v>915</v>
      </c>
      <c r="G1536" s="113" t="s">
        <v>5265</v>
      </c>
      <c r="H1536" s="113" t="s">
        <v>912</v>
      </c>
      <c r="I1536" s="113" t="s">
        <v>917</v>
      </c>
    </row>
    <row r="1537" spans="1:9" s="122" customFormat="1" x14ac:dyDescent="0.2">
      <c r="A1537" s="122" t="s">
        <v>6828</v>
      </c>
      <c r="B1537" s="122" t="s">
        <v>915</v>
      </c>
      <c r="C1537" s="122" t="s">
        <v>916</v>
      </c>
      <c r="D1537" s="124" t="s">
        <v>912</v>
      </c>
      <c r="E1537" s="122" t="s">
        <v>917</v>
      </c>
      <c r="F1537" s="122" t="s">
        <v>915</v>
      </c>
      <c r="G1537" s="122" t="s">
        <v>916</v>
      </c>
      <c r="H1537" s="122" t="s">
        <v>912</v>
      </c>
      <c r="I1537" s="122" t="s">
        <v>917</v>
      </c>
    </row>
    <row r="1538" spans="1:9" s="113" customFormat="1" x14ac:dyDescent="0.2">
      <c r="A1538" s="113" t="s">
        <v>2538</v>
      </c>
      <c r="B1538" s="113" t="s">
        <v>5267</v>
      </c>
      <c r="C1538" s="113" t="s">
        <v>5268</v>
      </c>
      <c r="D1538" s="107" t="s">
        <v>5269</v>
      </c>
      <c r="E1538" s="113" t="s">
        <v>5270</v>
      </c>
      <c r="F1538" s="113" t="s">
        <v>5267</v>
      </c>
      <c r="G1538" s="113" t="s">
        <v>5268</v>
      </c>
      <c r="H1538" s="113" t="s">
        <v>5269</v>
      </c>
      <c r="I1538" s="113" t="s">
        <v>5270</v>
      </c>
    </row>
    <row r="1539" spans="1:9" s="113" customFormat="1" x14ac:dyDescent="0.2">
      <c r="A1539" s="113" t="s">
        <v>6829</v>
      </c>
      <c r="B1539" s="113" t="s">
        <v>5267</v>
      </c>
      <c r="C1539" s="113" t="s">
        <v>5268</v>
      </c>
      <c r="D1539" s="107" t="s">
        <v>5269</v>
      </c>
      <c r="E1539" s="113" t="s">
        <v>5270</v>
      </c>
      <c r="F1539" s="113" t="s">
        <v>5267</v>
      </c>
      <c r="G1539" s="113" t="s">
        <v>5268</v>
      </c>
      <c r="H1539" s="113" t="s">
        <v>5269</v>
      </c>
      <c r="I1539" s="113" t="s">
        <v>5270</v>
      </c>
    </row>
    <row r="1540" spans="1:9" s="82" customFormat="1" x14ac:dyDescent="0.2">
      <c r="A1540" s="82" t="s">
        <v>2539</v>
      </c>
      <c r="B1540" s="82" t="s">
        <v>919</v>
      </c>
      <c r="C1540" s="82" t="s">
        <v>920</v>
      </c>
      <c r="D1540" s="104" t="s">
        <v>921</v>
      </c>
      <c r="E1540" s="82" t="s">
        <v>922</v>
      </c>
      <c r="F1540" s="82" t="s">
        <v>919</v>
      </c>
      <c r="G1540" s="82" t="s">
        <v>920</v>
      </c>
      <c r="H1540" s="82" t="s">
        <v>921</v>
      </c>
      <c r="I1540" s="82" t="s">
        <v>922</v>
      </c>
    </row>
    <row r="1541" spans="1:9" s="122" customFormat="1" x14ac:dyDescent="0.2">
      <c r="A1541" s="122" t="s">
        <v>6830</v>
      </c>
      <c r="B1541" s="122" t="s">
        <v>923</v>
      </c>
      <c r="C1541" s="122" t="s">
        <v>924</v>
      </c>
      <c r="D1541" s="124" t="s">
        <v>925</v>
      </c>
      <c r="E1541" s="122" t="s">
        <v>926</v>
      </c>
      <c r="F1541" s="122" t="s">
        <v>923</v>
      </c>
      <c r="G1541" s="122" t="s">
        <v>924</v>
      </c>
      <c r="H1541" s="122" t="s">
        <v>925</v>
      </c>
      <c r="I1541" s="122" t="s">
        <v>926</v>
      </c>
    </row>
    <row r="1542" spans="1:9" s="122" customFormat="1" x14ac:dyDescent="0.2">
      <c r="A1542" s="122" t="s">
        <v>6831</v>
      </c>
      <c r="B1542" s="122" t="s">
        <v>928</v>
      </c>
      <c r="C1542" s="122" t="s">
        <v>929</v>
      </c>
      <c r="D1542" s="124" t="s">
        <v>930</v>
      </c>
      <c r="E1542" s="122" t="s">
        <v>931</v>
      </c>
      <c r="F1542" s="122" t="s">
        <v>928</v>
      </c>
      <c r="G1542" s="122" t="s">
        <v>929</v>
      </c>
      <c r="H1542" s="122" t="s">
        <v>930</v>
      </c>
      <c r="I1542" s="122" t="s">
        <v>931</v>
      </c>
    </row>
    <row r="1543" spans="1:9" s="113" customFormat="1" x14ac:dyDescent="0.2">
      <c r="A1543" s="113" t="s">
        <v>2540</v>
      </c>
      <c r="B1543" s="113" t="s">
        <v>5274</v>
      </c>
      <c r="C1543" s="113" t="s">
        <v>5275</v>
      </c>
      <c r="D1543" s="107" t="s">
        <v>5276</v>
      </c>
      <c r="E1543" s="113" t="s">
        <v>5277</v>
      </c>
      <c r="F1543" s="113" t="s">
        <v>5274</v>
      </c>
      <c r="G1543" s="113" t="s">
        <v>5275</v>
      </c>
      <c r="H1543" s="113" t="s">
        <v>5276</v>
      </c>
      <c r="I1543" s="113" t="s">
        <v>5277</v>
      </c>
    </row>
    <row r="1544" spans="1:9" s="113" customFormat="1" x14ac:dyDescent="0.2">
      <c r="A1544" s="113" t="s">
        <v>6832</v>
      </c>
      <c r="B1544" s="113" t="s">
        <v>5279</v>
      </c>
      <c r="C1544" s="113" t="s">
        <v>5280</v>
      </c>
      <c r="D1544" s="107" t="s">
        <v>5281</v>
      </c>
      <c r="E1544" s="113" t="s">
        <v>5282</v>
      </c>
      <c r="F1544" s="113" t="s">
        <v>5279</v>
      </c>
      <c r="G1544" s="113" t="s">
        <v>5280</v>
      </c>
      <c r="H1544" s="113" t="s">
        <v>5281</v>
      </c>
      <c r="I1544" s="113" t="s">
        <v>5282</v>
      </c>
    </row>
    <row r="1545" spans="1:9" s="113" customFormat="1" x14ac:dyDescent="0.2">
      <c r="A1545" s="113" t="s">
        <v>6833</v>
      </c>
      <c r="B1545" s="113" t="s">
        <v>5816</v>
      </c>
      <c r="C1545" s="113" t="s">
        <v>5817</v>
      </c>
      <c r="D1545" s="107" t="s">
        <v>5818</v>
      </c>
      <c r="E1545" s="113" t="s">
        <v>5819</v>
      </c>
      <c r="F1545" s="113" t="s">
        <v>5816</v>
      </c>
      <c r="G1545" s="113" t="s">
        <v>5817</v>
      </c>
      <c r="H1545" s="113" t="s">
        <v>5818</v>
      </c>
      <c r="I1545" s="113" t="s">
        <v>5819</v>
      </c>
    </row>
    <row r="1546" spans="1:9" s="113" customFormat="1" x14ac:dyDescent="0.2">
      <c r="A1546" s="113" t="s">
        <v>6834</v>
      </c>
      <c r="B1546" s="113" t="s">
        <v>5284</v>
      </c>
      <c r="C1546" s="113" t="s">
        <v>5285</v>
      </c>
      <c r="D1546" s="107" t="s">
        <v>5821</v>
      </c>
      <c r="E1546" s="113" t="s">
        <v>5822</v>
      </c>
      <c r="F1546" s="113" t="s">
        <v>5284</v>
      </c>
      <c r="G1546" s="113" t="s">
        <v>5285</v>
      </c>
      <c r="H1546" s="113" t="s">
        <v>5821</v>
      </c>
      <c r="I1546" s="113" t="s">
        <v>5822</v>
      </c>
    </row>
    <row r="1547" spans="1:9" s="113" customFormat="1" x14ac:dyDescent="0.2">
      <c r="A1547" s="113" t="s">
        <v>6835</v>
      </c>
      <c r="B1547" s="113" t="s">
        <v>5289</v>
      </c>
      <c r="C1547" s="113" t="s">
        <v>920</v>
      </c>
      <c r="D1547" s="107" t="s">
        <v>5290</v>
      </c>
      <c r="E1547" s="113" t="s">
        <v>5291</v>
      </c>
      <c r="F1547" s="113" t="s">
        <v>5289</v>
      </c>
      <c r="G1547" s="113" t="s">
        <v>920</v>
      </c>
      <c r="H1547" s="113" t="s">
        <v>5290</v>
      </c>
      <c r="I1547" s="113" t="s">
        <v>5291</v>
      </c>
    </row>
    <row r="1548" spans="1:9" s="82" customFormat="1" x14ac:dyDescent="0.2">
      <c r="A1548" s="82" t="s">
        <v>2541</v>
      </c>
      <c r="B1548" s="82" t="s">
        <v>933</v>
      </c>
      <c r="C1548" s="82" t="s">
        <v>934</v>
      </c>
      <c r="D1548" s="104" t="s">
        <v>935</v>
      </c>
      <c r="E1548" s="82" t="s">
        <v>936</v>
      </c>
      <c r="F1548" s="82" t="s">
        <v>933</v>
      </c>
      <c r="G1548" s="82" t="s">
        <v>934</v>
      </c>
      <c r="H1548" s="82" t="s">
        <v>935</v>
      </c>
      <c r="I1548" s="82" t="s">
        <v>936</v>
      </c>
    </row>
    <row r="1549" spans="1:9" s="82" customFormat="1" x14ac:dyDescent="0.2">
      <c r="A1549" s="82" t="s">
        <v>2542</v>
      </c>
      <c r="B1549" s="82" t="s">
        <v>938</v>
      </c>
      <c r="C1549" s="82" t="s">
        <v>939</v>
      </c>
      <c r="D1549" s="104" t="s">
        <v>940</v>
      </c>
      <c r="E1549" s="82" t="s">
        <v>941</v>
      </c>
      <c r="F1549" s="82" t="s">
        <v>3548</v>
      </c>
      <c r="G1549" s="82" t="s">
        <v>939</v>
      </c>
      <c r="H1549" s="82" t="s">
        <v>940</v>
      </c>
      <c r="I1549" s="82" t="s">
        <v>941</v>
      </c>
    </row>
    <row r="1550" spans="1:9" s="122" customFormat="1" x14ac:dyDescent="0.2">
      <c r="A1550" s="122" t="s">
        <v>6836</v>
      </c>
      <c r="B1550" s="122" t="s">
        <v>4001</v>
      </c>
      <c r="C1550" s="122" t="s">
        <v>4002</v>
      </c>
      <c r="D1550" s="124" t="s">
        <v>4003</v>
      </c>
      <c r="E1550" s="122" t="s">
        <v>4004</v>
      </c>
      <c r="F1550" s="122" t="s">
        <v>4001</v>
      </c>
      <c r="G1550" s="122" t="s">
        <v>4002</v>
      </c>
      <c r="H1550" s="122" t="s">
        <v>4003</v>
      </c>
      <c r="I1550" s="122" t="s">
        <v>4004</v>
      </c>
    </row>
    <row r="1551" spans="1:9" s="113" customFormat="1" x14ac:dyDescent="0.2">
      <c r="A1551" s="113" t="s">
        <v>6837</v>
      </c>
      <c r="B1551" s="113" t="s">
        <v>5294</v>
      </c>
      <c r="C1551" s="113" t="s">
        <v>5295</v>
      </c>
      <c r="D1551" s="107" t="s">
        <v>5296</v>
      </c>
      <c r="E1551" s="113" t="s">
        <v>5297</v>
      </c>
      <c r="F1551" s="113" t="s">
        <v>5294</v>
      </c>
      <c r="G1551" s="113" t="s">
        <v>5295</v>
      </c>
      <c r="H1551" s="113" t="s">
        <v>5296</v>
      </c>
      <c r="I1551" s="113" t="s">
        <v>5297</v>
      </c>
    </row>
    <row r="1552" spans="1:9" s="82" customFormat="1" x14ac:dyDescent="0.2">
      <c r="A1552" s="82" t="s">
        <v>2543</v>
      </c>
      <c r="B1552" s="82" t="s">
        <v>942</v>
      </c>
      <c r="C1552" s="82" t="s">
        <v>943</v>
      </c>
      <c r="D1552" s="104" t="s">
        <v>944</v>
      </c>
      <c r="E1552" s="82" t="s">
        <v>945</v>
      </c>
      <c r="F1552" s="82" t="s">
        <v>942</v>
      </c>
      <c r="G1552" s="82" t="s">
        <v>943</v>
      </c>
      <c r="H1552" s="82" t="s">
        <v>944</v>
      </c>
      <c r="I1552" s="82" t="s">
        <v>945</v>
      </c>
    </row>
    <row r="1553" spans="1:9" s="82" customFormat="1" x14ac:dyDescent="0.2">
      <c r="A1553" s="82" t="s">
        <v>2544</v>
      </c>
      <c r="B1553" s="82" t="s">
        <v>947</v>
      </c>
      <c r="C1553" s="82" t="s">
        <v>948</v>
      </c>
      <c r="D1553" s="104" t="s">
        <v>949</v>
      </c>
      <c r="E1553" s="82" t="s">
        <v>950</v>
      </c>
      <c r="F1553" s="82" t="s">
        <v>947</v>
      </c>
      <c r="G1553" s="82" t="s">
        <v>948</v>
      </c>
      <c r="H1553" s="82" t="s">
        <v>949</v>
      </c>
      <c r="I1553" s="82" t="s">
        <v>950</v>
      </c>
    </row>
    <row r="1554" spans="1:9" s="82" customFormat="1" x14ac:dyDescent="0.2">
      <c r="A1554" s="82" t="s">
        <v>2545</v>
      </c>
      <c r="B1554" s="82" t="s">
        <v>2083</v>
      </c>
      <c r="C1554" s="82" t="s">
        <v>2084</v>
      </c>
      <c r="D1554" s="104" t="s">
        <v>2085</v>
      </c>
      <c r="E1554" s="82" t="s">
        <v>2086</v>
      </c>
      <c r="F1554" s="82" t="s">
        <v>2083</v>
      </c>
      <c r="G1554" s="82" t="s">
        <v>2084</v>
      </c>
      <c r="H1554" s="82" t="s">
        <v>2085</v>
      </c>
      <c r="I1554" s="82" t="s">
        <v>2086</v>
      </c>
    </row>
    <row r="1555" spans="1:9" s="122" customFormat="1" x14ac:dyDescent="0.2">
      <c r="A1555" s="122" t="s">
        <v>6838</v>
      </c>
      <c r="B1555" s="122" t="s">
        <v>4005</v>
      </c>
      <c r="C1555" s="122" t="s">
        <v>4006</v>
      </c>
      <c r="D1555" s="124" t="s">
        <v>4007</v>
      </c>
      <c r="E1555" s="122" t="s">
        <v>4008</v>
      </c>
      <c r="F1555" s="122" t="s">
        <v>4005</v>
      </c>
      <c r="G1555" s="122" t="s">
        <v>4006</v>
      </c>
      <c r="H1555" s="122" t="s">
        <v>4007</v>
      </c>
      <c r="I1555" s="122" t="s">
        <v>4008</v>
      </c>
    </row>
    <row r="1556" spans="1:9" s="122" customFormat="1" x14ac:dyDescent="0.2">
      <c r="A1556" s="122" t="s">
        <v>6839</v>
      </c>
      <c r="B1556" s="122" t="s">
        <v>4005</v>
      </c>
      <c r="C1556" s="122" t="s">
        <v>4006</v>
      </c>
      <c r="D1556" s="124" t="s">
        <v>4007</v>
      </c>
      <c r="E1556" s="122" t="s">
        <v>4008</v>
      </c>
      <c r="F1556" s="122" t="s">
        <v>4005</v>
      </c>
      <c r="G1556" s="122" t="s">
        <v>4006</v>
      </c>
      <c r="H1556" s="122" t="s">
        <v>4007</v>
      </c>
      <c r="I1556" s="122" t="s">
        <v>4008</v>
      </c>
    </row>
    <row r="1557" spans="1:9" s="82" customFormat="1" x14ac:dyDescent="0.2">
      <c r="A1557" s="82" t="s">
        <v>2546</v>
      </c>
      <c r="B1557" s="82" t="s">
        <v>952</v>
      </c>
      <c r="C1557" s="82" t="s">
        <v>953</v>
      </c>
      <c r="D1557" s="104" t="s">
        <v>954</v>
      </c>
      <c r="E1557" s="82" t="s">
        <v>955</v>
      </c>
      <c r="F1557" s="82" t="s">
        <v>952</v>
      </c>
      <c r="G1557" s="82" t="s">
        <v>953</v>
      </c>
      <c r="H1557" s="82" t="s">
        <v>954</v>
      </c>
      <c r="I1557" s="82" t="s">
        <v>955</v>
      </c>
    </row>
    <row r="1558" spans="1:9" s="82" customFormat="1" x14ac:dyDescent="0.2">
      <c r="A1558" s="82" t="s">
        <v>2547</v>
      </c>
      <c r="B1558" s="82" t="s">
        <v>2089</v>
      </c>
      <c r="C1558" s="82" t="s">
        <v>2090</v>
      </c>
      <c r="D1558" s="104" t="s">
        <v>2091</v>
      </c>
      <c r="E1558" s="82" t="s">
        <v>2092</v>
      </c>
      <c r="F1558" s="82" t="s">
        <v>2089</v>
      </c>
      <c r="G1558" s="82" t="s">
        <v>2090</v>
      </c>
      <c r="H1558" s="82" t="s">
        <v>2091</v>
      </c>
      <c r="I1558" s="82" t="s">
        <v>2092</v>
      </c>
    </row>
    <row r="1559" spans="1:9" s="82" customFormat="1" x14ac:dyDescent="0.2">
      <c r="A1559" s="82" t="s">
        <v>2548</v>
      </c>
      <c r="B1559" s="82" t="s">
        <v>957</v>
      </c>
      <c r="C1559" s="82" t="s">
        <v>958</v>
      </c>
      <c r="D1559" s="104" t="s">
        <v>959</v>
      </c>
      <c r="E1559" s="82" t="s">
        <v>960</v>
      </c>
      <c r="F1559" s="82" t="s">
        <v>957</v>
      </c>
      <c r="G1559" s="82" t="s">
        <v>958</v>
      </c>
      <c r="H1559" s="82" t="s">
        <v>959</v>
      </c>
      <c r="I1559" s="82" t="s">
        <v>960</v>
      </c>
    </row>
    <row r="1560" spans="1:9" s="82" customFormat="1" x14ac:dyDescent="0.2">
      <c r="A1560" s="82" t="s">
        <v>2549</v>
      </c>
      <c r="B1560" s="82" t="s">
        <v>962</v>
      </c>
      <c r="C1560" s="82" t="s">
        <v>963</v>
      </c>
      <c r="D1560" s="104" t="s">
        <v>964</v>
      </c>
      <c r="E1560" s="82" t="s">
        <v>965</v>
      </c>
      <c r="F1560" s="82" t="s">
        <v>962</v>
      </c>
      <c r="G1560" s="82" t="s">
        <v>963</v>
      </c>
      <c r="H1560" s="82" t="s">
        <v>964</v>
      </c>
      <c r="I1560" s="82" t="s">
        <v>965</v>
      </c>
    </row>
    <row r="1561" spans="1:9" s="82" customFormat="1" x14ac:dyDescent="0.2">
      <c r="A1561" s="82" t="s">
        <v>4588</v>
      </c>
      <c r="B1561" s="82" t="s">
        <v>4009</v>
      </c>
      <c r="C1561" s="82" t="s">
        <v>4010</v>
      </c>
      <c r="D1561" s="104" t="s">
        <v>4011</v>
      </c>
      <c r="E1561" s="82" t="s">
        <v>4012</v>
      </c>
      <c r="F1561" s="82" t="s">
        <v>4009</v>
      </c>
      <c r="G1561" s="82" t="s">
        <v>4010</v>
      </c>
      <c r="H1561" s="82" t="s">
        <v>4011</v>
      </c>
      <c r="I1561" s="82" t="s">
        <v>4012</v>
      </c>
    </row>
    <row r="1562" spans="1:9" s="82" customFormat="1" x14ac:dyDescent="0.2">
      <c r="A1562" s="82" t="s">
        <v>4589</v>
      </c>
      <c r="B1562" s="82" t="s">
        <v>4014</v>
      </c>
      <c r="C1562" s="82" t="s">
        <v>4015</v>
      </c>
      <c r="D1562" s="104" t="s">
        <v>4016</v>
      </c>
      <c r="E1562" s="82" t="s">
        <v>4017</v>
      </c>
      <c r="F1562" s="82" t="s">
        <v>4014</v>
      </c>
      <c r="G1562" s="82" t="s">
        <v>4015</v>
      </c>
      <c r="H1562" s="82" t="s">
        <v>4016</v>
      </c>
      <c r="I1562" s="82" t="s">
        <v>4017</v>
      </c>
    </row>
    <row r="1563" spans="1:9" s="122" customFormat="1" x14ac:dyDescent="0.2">
      <c r="A1563" s="122" t="s">
        <v>6840</v>
      </c>
      <c r="B1563" s="122" t="s">
        <v>962</v>
      </c>
      <c r="C1563" s="122" t="s">
        <v>963</v>
      </c>
      <c r="D1563" s="124" t="s">
        <v>964</v>
      </c>
      <c r="E1563" s="122" t="s">
        <v>965</v>
      </c>
      <c r="F1563" s="122" t="s">
        <v>962</v>
      </c>
      <c r="G1563" s="122" t="s">
        <v>963</v>
      </c>
      <c r="H1563" s="122" t="s">
        <v>964</v>
      </c>
      <c r="I1563" s="122" t="s">
        <v>965</v>
      </c>
    </row>
    <row r="1564" spans="1:9" s="82" customFormat="1" x14ac:dyDescent="0.2">
      <c r="A1564" s="82" t="s">
        <v>2550</v>
      </c>
      <c r="B1564" s="82" t="s">
        <v>967</v>
      </c>
      <c r="C1564" s="82" t="s">
        <v>968</v>
      </c>
      <c r="D1564" s="104" t="s">
        <v>969</v>
      </c>
      <c r="E1564" s="82" t="s">
        <v>970</v>
      </c>
      <c r="F1564" s="82" t="s">
        <v>967</v>
      </c>
      <c r="G1564" s="82" t="s">
        <v>968</v>
      </c>
      <c r="H1564" s="82" t="s">
        <v>969</v>
      </c>
      <c r="I1564" s="82" t="s">
        <v>970</v>
      </c>
    </row>
    <row r="1565" spans="1:9" s="82" customFormat="1" x14ac:dyDescent="0.2">
      <c r="A1565" s="82" t="s">
        <v>2551</v>
      </c>
      <c r="B1565" s="82" t="s">
        <v>972</v>
      </c>
      <c r="C1565" s="82" t="s">
        <v>973</v>
      </c>
      <c r="D1565" s="104" t="s">
        <v>974</v>
      </c>
      <c r="E1565" s="82" t="s">
        <v>975</v>
      </c>
      <c r="F1565" s="82" t="s">
        <v>972</v>
      </c>
      <c r="G1565" s="82" t="s">
        <v>973</v>
      </c>
      <c r="H1565" s="82" t="s">
        <v>974</v>
      </c>
      <c r="I1565" s="82" t="s">
        <v>975</v>
      </c>
    </row>
    <row r="1566" spans="1:9" s="82" customFormat="1" x14ac:dyDescent="0.2">
      <c r="A1566" s="82" t="s">
        <v>2552</v>
      </c>
      <c r="B1566" s="82" t="s">
        <v>977</v>
      </c>
      <c r="C1566" s="82" t="s">
        <v>978</v>
      </c>
      <c r="D1566" s="104" t="s">
        <v>979</v>
      </c>
      <c r="E1566" s="82" t="s">
        <v>980</v>
      </c>
      <c r="F1566" s="82" t="s">
        <v>3549</v>
      </c>
      <c r="G1566" s="82" t="s">
        <v>978</v>
      </c>
      <c r="H1566" s="82" t="s">
        <v>979</v>
      </c>
      <c r="I1566" s="82" t="s">
        <v>980</v>
      </c>
    </row>
    <row r="1567" spans="1:9" s="82" customFormat="1" x14ac:dyDescent="0.2">
      <c r="A1567" s="82" t="s">
        <v>2553</v>
      </c>
      <c r="B1567" s="82" t="s">
        <v>982</v>
      </c>
      <c r="C1567" s="82" t="s">
        <v>983</v>
      </c>
      <c r="D1567" s="104" t="s">
        <v>984</v>
      </c>
      <c r="E1567" s="82" t="s">
        <v>985</v>
      </c>
      <c r="F1567" s="82" t="s">
        <v>982</v>
      </c>
      <c r="G1567" s="82" t="s">
        <v>983</v>
      </c>
      <c r="H1567" s="82" t="s">
        <v>984</v>
      </c>
      <c r="I1567" s="82" t="s">
        <v>985</v>
      </c>
    </row>
    <row r="1568" spans="1:9" s="82" customFormat="1" x14ac:dyDescent="0.2">
      <c r="A1568" s="82" t="s">
        <v>2554</v>
      </c>
      <c r="B1568" s="82" t="s">
        <v>999</v>
      </c>
      <c r="C1568" s="82" t="s">
        <v>1000</v>
      </c>
      <c r="D1568" s="104" t="s">
        <v>1001</v>
      </c>
      <c r="E1568" s="82" t="s">
        <v>1002</v>
      </c>
      <c r="F1568" s="82" t="s">
        <v>999</v>
      </c>
      <c r="G1568" s="82" t="s">
        <v>1000</v>
      </c>
      <c r="H1568" s="82" t="s">
        <v>1001</v>
      </c>
      <c r="I1568" s="82" t="s">
        <v>1002</v>
      </c>
    </row>
    <row r="1569" spans="1:9" s="82" customFormat="1" x14ac:dyDescent="0.2">
      <c r="A1569" s="82" t="s">
        <v>2555</v>
      </c>
      <c r="B1569" s="82" t="s">
        <v>1004</v>
      </c>
      <c r="C1569" s="82" t="s">
        <v>1005</v>
      </c>
      <c r="D1569" s="104" t="s">
        <v>1006</v>
      </c>
      <c r="E1569" s="82" t="s">
        <v>1007</v>
      </c>
      <c r="F1569" s="82" t="s">
        <v>1004</v>
      </c>
      <c r="G1569" s="82" t="s">
        <v>1005</v>
      </c>
      <c r="H1569" s="82" t="s">
        <v>1006</v>
      </c>
      <c r="I1569" s="82" t="s">
        <v>1007</v>
      </c>
    </row>
    <row r="1570" spans="1:9" s="82" customFormat="1" x14ac:dyDescent="0.2">
      <c r="A1570" s="82" t="s">
        <v>2556</v>
      </c>
      <c r="B1570" s="82" t="s">
        <v>1009</v>
      </c>
      <c r="C1570" s="82" t="s">
        <v>1010</v>
      </c>
      <c r="D1570" s="104" t="s">
        <v>1011</v>
      </c>
      <c r="E1570" s="82" t="s">
        <v>1012</v>
      </c>
      <c r="F1570" s="82" t="s">
        <v>1009</v>
      </c>
      <c r="G1570" s="82" t="s">
        <v>1010</v>
      </c>
      <c r="H1570" s="82" t="s">
        <v>1011</v>
      </c>
      <c r="I1570" s="82" t="s">
        <v>1012</v>
      </c>
    </row>
    <row r="1571" spans="1:9" s="82" customFormat="1" x14ac:dyDescent="0.2">
      <c r="A1571" s="82" t="s">
        <v>2557</v>
      </c>
      <c r="B1571" s="82" t="s">
        <v>1014</v>
      </c>
      <c r="C1571" s="82" t="s">
        <v>1015</v>
      </c>
      <c r="D1571" s="104" t="s">
        <v>1016</v>
      </c>
      <c r="E1571" s="82" t="s">
        <v>1017</v>
      </c>
      <c r="F1571" s="82" t="s">
        <v>1014</v>
      </c>
      <c r="G1571" s="82" t="s">
        <v>1015</v>
      </c>
      <c r="H1571" s="82" t="s">
        <v>1016</v>
      </c>
      <c r="I1571" s="82" t="s">
        <v>1017</v>
      </c>
    </row>
    <row r="1572" spans="1:9" s="82" customFormat="1" x14ac:dyDescent="0.2">
      <c r="A1572" s="82" t="s">
        <v>2558</v>
      </c>
      <c r="B1572" s="82" t="s">
        <v>1019</v>
      </c>
      <c r="C1572" s="82" t="s">
        <v>1020</v>
      </c>
      <c r="D1572" s="104" t="s">
        <v>1021</v>
      </c>
      <c r="E1572" s="82" t="s">
        <v>1022</v>
      </c>
      <c r="F1572" s="82" t="s">
        <v>1019</v>
      </c>
      <c r="G1572" s="82" t="s">
        <v>1020</v>
      </c>
      <c r="H1572" s="82" t="s">
        <v>1021</v>
      </c>
      <c r="I1572" s="82" t="s">
        <v>1022</v>
      </c>
    </row>
    <row r="1573" spans="1:9" s="82" customFormat="1" x14ac:dyDescent="0.2">
      <c r="A1573" s="82" t="s">
        <v>4590</v>
      </c>
      <c r="B1573" s="82" t="s">
        <v>1019</v>
      </c>
      <c r="C1573" s="82" t="s">
        <v>1020</v>
      </c>
      <c r="D1573" s="104" t="s">
        <v>1021</v>
      </c>
      <c r="E1573" s="82" t="s">
        <v>1022</v>
      </c>
      <c r="F1573" s="82" t="s">
        <v>1019</v>
      </c>
      <c r="G1573" s="82" t="s">
        <v>1020</v>
      </c>
      <c r="H1573" s="82" t="s">
        <v>1021</v>
      </c>
      <c r="I1573" s="82" t="s">
        <v>1022</v>
      </c>
    </row>
    <row r="1574" spans="1:9" s="82" customFormat="1" x14ac:dyDescent="0.2">
      <c r="A1574" s="82" t="s">
        <v>2559</v>
      </c>
      <c r="B1574" s="82" t="s">
        <v>1032</v>
      </c>
      <c r="C1574" s="82" t="s">
        <v>1033</v>
      </c>
      <c r="D1574" s="104" t="s">
        <v>1024</v>
      </c>
      <c r="E1574" s="82" t="s">
        <v>1025</v>
      </c>
      <c r="F1574" s="82" t="s">
        <v>1032</v>
      </c>
      <c r="G1574" s="82" t="s">
        <v>1033</v>
      </c>
      <c r="H1574" s="82" t="s">
        <v>1024</v>
      </c>
      <c r="I1574" s="82" t="s">
        <v>1025</v>
      </c>
    </row>
    <row r="1575" spans="1:9" s="82" customFormat="1" x14ac:dyDescent="0.2">
      <c r="A1575" s="82" t="s">
        <v>2560</v>
      </c>
      <c r="B1575" s="82" t="s">
        <v>1027</v>
      </c>
      <c r="C1575" s="82" t="s">
        <v>1028</v>
      </c>
      <c r="D1575" s="104" t="s">
        <v>1029</v>
      </c>
      <c r="E1575" s="82" t="s">
        <v>1030</v>
      </c>
      <c r="F1575" s="82" t="s">
        <v>1027</v>
      </c>
      <c r="G1575" s="82" t="s">
        <v>1028</v>
      </c>
      <c r="H1575" s="82" t="s">
        <v>1029</v>
      </c>
      <c r="I1575" s="82" t="s">
        <v>1030</v>
      </c>
    </row>
    <row r="1576" spans="1:9" s="82" customFormat="1" x14ac:dyDescent="0.2">
      <c r="A1576" s="82" t="s">
        <v>2561</v>
      </c>
      <c r="B1576" s="82" t="s">
        <v>1032</v>
      </c>
      <c r="C1576" s="82" t="s">
        <v>1033</v>
      </c>
      <c r="D1576" s="104" t="s">
        <v>1024</v>
      </c>
      <c r="E1576" s="82" t="s">
        <v>1025</v>
      </c>
      <c r="F1576" s="82" t="s">
        <v>1032</v>
      </c>
      <c r="G1576" s="82" t="s">
        <v>1033</v>
      </c>
      <c r="H1576" s="82" t="s">
        <v>1024</v>
      </c>
      <c r="I1576" s="82" t="s">
        <v>1025</v>
      </c>
    </row>
    <row r="1577" spans="1:9" s="82" customFormat="1" x14ac:dyDescent="0.2">
      <c r="A1577" s="82" t="s">
        <v>2562</v>
      </c>
      <c r="B1577" s="82" t="s">
        <v>1035</v>
      </c>
      <c r="C1577" s="82" t="s">
        <v>1036</v>
      </c>
      <c r="D1577" s="104" t="s">
        <v>1037</v>
      </c>
      <c r="E1577" s="82" t="s">
        <v>1038</v>
      </c>
      <c r="F1577" s="82" t="s">
        <v>1035</v>
      </c>
      <c r="G1577" s="82" t="s">
        <v>1036</v>
      </c>
      <c r="H1577" s="82" t="s">
        <v>1037</v>
      </c>
      <c r="I1577" s="82" t="s">
        <v>1038</v>
      </c>
    </row>
    <row r="1578" spans="1:9" s="122" customFormat="1" x14ac:dyDescent="0.2">
      <c r="A1578" s="122" t="s">
        <v>6841</v>
      </c>
      <c r="B1578" s="122" t="s">
        <v>1039</v>
      </c>
      <c r="C1578" s="122" t="s">
        <v>1040</v>
      </c>
      <c r="D1578" s="124" t="s">
        <v>1041</v>
      </c>
      <c r="E1578" s="122" t="s">
        <v>1042</v>
      </c>
      <c r="F1578" s="122" t="s">
        <v>1039</v>
      </c>
      <c r="G1578" s="122" t="s">
        <v>1040</v>
      </c>
      <c r="H1578" s="122" t="s">
        <v>1041</v>
      </c>
      <c r="I1578" s="122" t="s">
        <v>1042</v>
      </c>
    </row>
    <row r="1579" spans="1:9" s="122" customFormat="1" x14ac:dyDescent="0.2">
      <c r="A1579" s="122" t="s">
        <v>6842</v>
      </c>
      <c r="B1579" s="122" t="s">
        <v>4019</v>
      </c>
      <c r="C1579" s="122" t="s">
        <v>4020</v>
      </c>
      <c r="D1579" s="124" t="s">
        <v>4021</v>
      </c>
      <c r="E1579" s="122" t="s">
        <v>4866</v>
      </c>
      <c r="F1579" s="122" t="s">
        <v>4019</v>
      </c>
      <c r="G1579" s="122" t="s">
        <v>4020</v>
      </c>
      <c r="H1579" s="122" t="s">
        <v>4021</v>
      </c>
      <c r="I1579" s="122" t="s">
        <v>4866</v>
      </c>
    </row>
    <row r="1580" spans="1:9" s="122" customFormat="1" x14ac:dyDescent="0.2">
      <c r="A1580" s="122" t="s">
        <v>6843</v>
      </c>
      <c r="B1580" s="122" t="s">
        <v>4022</v>
      </c>
      <c r="C1580" s="122" t="s">
        <v>4023</v>
      </c>
      <c r="D1580" s="124" t="s">
        <v>4024</v>
      </c>
      <c r="E1580" s="122" t="s">
        <v>4867</v>
      </c>
      <c r="F1580" s="122" t="s">
        <v>4022</v>
      </c>
      <c r="G1580" s="122" t="s">
        <v>4023</v>
      </c>
      <c r="H1580" s="122" t="s">
        <v>4024</v>
      </c>
      <c r="I1580" s="122" t="s">
        <v>4867</v>
      </c>
    </row>
    <row r="1581" spans="1:9" s="122" customFormat="1" x14ac:dyDescent="0.2">
      <c r="A1581" s="122" t="s">
        <v>6844</v>
      </c>
      <c r="B1581" s="122" t="s">
        <v>4025</v>
      </c>
      <c r="C1581" s="122" t="s">
        <v>4026</v>
      </c>
      <c r="D1581" s="124" t="s">
        <v>4027</v>
      </c>
      <c r="E1581" s="122" t="s">
        <v>4868</v>
      </c>
      <c r="F1581" s="122" t="s">
        <v>4025</v>
      </c>
      <c r="G1581" s="122" t="s">
        <v>4026</v>
      </c>
      <c r="H1581" s="122" t="s">
        <v>4027</v>
      </c>
      <c r="I1581" s="122" t="s">
        <v>4868</v>
      </c>
    </row>
    <row r="1582" spans="1:9" s="122" customFormat="1" x14ac:dyDescent="0.2">
      <c r="A1582" s="122" t="s">
        <v>6845</v>
      </c>
      <c r="B1582" s="122" t="s">
        <v>4028</v>
      </c>
      <c r="C1582" s="122" t="s">
        <v>4029</v>
      </c>
      <c r="D1582" s="124" t="s">
        <v>4030</v>
      </c>
      <c r="E1582" s="122" t="s">
        <v>4869</v>
      </c>
      <c r="F1582" s="122" t="s">
        <v>4028</v>
      </c>
      <c r="G1582" s="122" t="s">
        <v>4029</v>
      </c>
      <c r="H1582" s="122" t="s">
        <v>4030</v>
      </c>
      <c r="I1582" s="122" t="s">
        <v>4869</v>
      </c>
    </row>
    <row r="1583" spans="1:9" s="122" customFormat="1" x14ac:dyDescent="0.2">
      <c r="A1583" s="122" t="s">
        <v>6846</v>
      </c>
      <c r="B1583" s="122" t="s">
        <v>4022</v>
      </c>
      <c r="C1583" s="122" t="s">
        <v>4023</v>
      </c>
      <c r="D1583" s="124" t="s">
        <v>4024</v>
      </c>
      <c r="E1583" s="122" t="s">
        <v>4867</v>
      </c>
      <c r="F1583" s="122" t="s">
        <v>4022</v>
      </c>
      <c r="G1583" s="122" t="s">
        <v>4023</v>
      </c>
      <c r="H1583" s="122" t="s">
        <v>4024</v>
      </c>
      <c r="I1583" s="122" t="s">
        <v>4867</v>
      </c>
    </row>
    <row r="1584" spans="1:9" s="122" customFormat="1" x14ac:dyDescent="0.2">
      <c r="A1584" s="122" t="s">
        <v>6847</v>
      </c>
      <c r="B1584" s="122" t="s">
        <v>4025</v>
      </c>
      <c r="C1584" s="122" t="s">
        <v>4026</v>
      </c>
      <c r="D1584" s="124" t="s">
        <v>4027</v>
      </c>
      <c r="E1584" s="122" t="s">
        <v>4868</v>
      </c>
      <c r="F1584" s="122" t="s">
        <v>4025</v>
      </c>
      <c r="G1584" s="122" t="s">
        <v>4026</v>
      </c>
      <c r="H1584" s="122" t="s">
        <v>4027</v>
      </c>
      <c r="I1584" s="122" t="s">
        <v>4868</v>
      </c>
    </row>
    <row r="1585" spans="1:9" s="122" customFormat="1" x14ac:dyDescent="0.2">
      <c r="A1585" s="122" t="s">
        <v>6848</v>
      </c>
      <c r="B1585" s="122" t="s">
        <v>1043</v>
      </c>
      <c r="C1585" s="122" t="s">
        <v>1044</v>
      </c>
      <c r="D1585" s="124" t="s">
        <v>1045</v>
      </c>
      <c r="E1585" s="122" t="s">
        <v>1046</v>
      </c>
      <c r="F1585" s="122" t="s">
        <v>1043</v>
      </c>
      <c r="G1585" s="122" t="s">
        <v>1044</v>
      </c>
      <c r="H1585" s="122" t="s">
        <v>1045</v>
      </c>
      <c r="I1585" s="122" t="s">
        <v>1046</v>
      </c>
    </row>
    <row r="1586" spans="1:9" s="122" customFormat="1" x14ac:dyDescent="0.2">
      <c r="A1586" s="122" t="s">
        <v>6849</v>
      </c>
      <c r="B1586" s="122" t="s">
        <v>1048</v>
      </c>
      <c r="C1586" s="122" t="s">
        <v>1049</v>
      </c>
      <c r="D1586" s="124" t="s">
        <v>1050</v>
      </c>
      <c r="E1586" s="122" t="s">
        <v>1051</v>
      </c>
      <c r="F1586" s="122" t="s">
        <v>1048</v>
      </c>
      <c r="G1586" s="122" t="s">
        <v>1049</v>
      </c>
      <c r="H1586" s="122" t="s">
        <v>1050</v>
      </c>
      <c r="I1586" s="122" t="s">
        <v>1051</v>
      </c>
    </row>
    <row r="1587" spans="1:9" s="113" customFormat="1" x14ac:dyDescent="0.2">
      <c r="A1587" s="113" t="s">
        <v>2563</v>
      </c>
      <c r="B1587" s="113" t="s">
        <v>5308</v>
      </c>
      <c r="C1587" s="113" t="s">
        <v>1040</v>
      </c>
      <c r="D1587" s="107" t="s">
        <v>1041</v>
      </c>
      <c r="E1587" s="113" t="s">
        <v>5309</v>
      </c>
      <c r="F1587" s="113" t="s">
        <v>5308</v>
      </c>
      <c r="G1587" s="113" t="s">
        <v>1040</v>
      </c>
      <c r="H1587" s="113" t="s">
        <v>1041</v>
      </c>
      <c r="I1587" s="113" t="s">
        <v>5309</v>
      </c>
    </row>
    <row r="1588" spans="1:9" s="82" customFormat="1" x14ac:dyDescent="0.2">
      <c r="A1588" s="82" t="s">
        <v>2564</v>
      </c>
      <c r="B1588" s="82" t="s">
        <v>1053</v>
      </c>
      <c r="C1588" s="82" t="s">
        <v>1054</v>
      </c>
      <c r="D1588" s="104" t="s">
        <v>1055</v>
      </c>
      <c r="E1588" s="82" t="s">
        <v>1056</v>
      </c>
      <c r="F1588" s="82" t="s">
        <v>1053</v>
      </c>
      <c r="G1588" s="82" t="s">
        <v>3550</v>
      </c>
      <c r="H1588" s="82" t="s">
        <v>1055</v>
      </c>
      <c r="I1588" s="82" t="s">
        <v>1056</v>
      </c>
    </row>
    <row r="1589" spans="1:9" s="113" customFormat="1" x14ac:dyDescent="0.2">
      <c r="A1589" s="113" t="s">
        <v>2565</v>
      </c>
      <c r="B1589" s="113" t="s">
        <v>5310</v>
      </c>
      <c r="C1589" s="113" t="s">
        <v>1033</v>
      </c>
      <c r="D1589" s="107" t="s">
        <v>1024</v>
      </c>
      <c r="E1589" s="113" t="s">
        <v>1025</v>
      </c>
      <c r="F1589" s="113" t="s">
        <v>5310</v>
      </c>
      <c r="G1589" s="113" t="s">
        <v>1033</v>
      </c>
      <c r="H1589" s="113" t="s">
        <v>1024</v>
      </c>
      <c r="I1589" s="113" t="s">
        <v>1025</v>
      </c>
    </row>
    <row r="1590" spans="1:9" s="82" customFormat="1" x14ac:dyDescent="0.2">
      <c r="A1590" s="113" t="s">
        <v>6850</v>
      </c>
      <c r="B1590" s="82" t="s">
        <v>1058</v>
      </c>
      <c r="C1590" s="82" t="s">
        <v>1059</v>
      </c>
      <c r="D1590" s="104" t="s">
        <v>1060</v>
      </c>
      <c r="E1590" s="82" t="s">
        <v>1061</v>
      </c>
      <c r="F1590" s="82" t="s">
        <v>1058</v>
      </c>
      <c r="G1590" s="82" t="s">
        <v>1059</v>
      </c>
      <c r="H1590" s="82" t="s">
        <v>1060</v>
      </c>
      <c r="I1590" s="82" t="s">
        <v>1061</v>
      </c>
    </row>
    <row r="1591" spans="1:9" s="82" customFormat="1" x14ac:dyDescent="0.2">
      <c r="A1591" s="82" t="s">
        <v>2566</v>
      </c>
      <c r="B1591" s="82" t="s">
        <v>1063</v>
      </c>
      <c r="C1591" s="82" t="s">
        <v>1064</v>
      </c>
      <c r="D1591" s="104" t="s">
        <v>1065</v>
      </c>
      <c r="E1591" s="82" t="s">
        <v>1066</v>
      </c>
      <c r="F1591" s="82" t="s">
        <v>1063</v>
      </c>
      <c r="G1591" s="82" t="s">
        <v>1064</v>
      </c>
      <c r="H1591" s="82" t="s">
        <v>1065</v>
      </c>
      <c r="I1591" s="82" t="s">
        <v>1066</v>
      </c>
    </row>
    <row r="1592" spans="1:9" s="82" customFormat="1" x14ac:dyDescent="0.2">
      <c r="A1592" s="82" t="s">
        <v>2567</v>
      </c>
      <c r="B1592" s="82" t="s">
        <v>1068</v>
      </c>
      <c r="C1592" s="82" t="s">
        <v>1069</v>
      </c>
      <c r="D1592" s="104" t="s">
        <v>1070</v>
      </c>
      <c r="E1592" s="82" t="s">
        <v>1071</v>
      </c>
      <c r="F1592" s="82" t="s">
        <v>3551</v>
      </c>
      <c r="G1592" s="82" t="s">
        <v>3552</v>
      </c>
      <c r="H1592" s="82" t="s">
        <v>3553</v>
      </c>
      <c r="I1592" s="82" t="s">
        <v>3554</v>
      </c>
    </row>
    <row r="1593" spans="1:9" s="82" customFormat="1" x14ac:dyDescent="0.2">
      <c r="A1593" s="82" t="s">
        <v>4591</v>
      </c>
      <c r="B1593" s="82" t="s">
        <v>3551</v>
      </c>
      <c r="C1593" s="82" t="s">
        <v>3552</v>
      </c>
      <c r="D1593" s="104" t="s">
        <v>3553</v>
      </c>
      <c r="E1593" s="82" t="s">
        <v>3554</v>
      </c>
      <c r="F1593" s="82" t="s">
        <v>3551</v>
      </c>
      <c r="G1593" s="82" t="s">
        <v>3552</v>
      </c>
      <c r="H1593" s="82" t="s">
        <v>3553</v>
      </c>
      <c r="I1593" s="82" t="s">
        <v>3554</v>
      </c>
    </row>
    <row r="1594" spans="1:9" s="122" customFormat="1" x14ac:dyDescent="0.2">
      <c r="A1594" s="122" t="s">
        <v>6851</v>
      </c>
      <c r="B1594" s="122" t="s">
        <v>2108</v>
      </c>
      <c r="C1594" s="122" t="s">
        <v>2109</v>
      </c>
      <c r="D1594" s="124" t="s">
        <v>2110</v>
      </c>
      <c r="E1594" s="122" t="s">
        <v>2111</v>
      </c>
      <c r="F1594" s="122" t="s">
        <v>2108</v>
      </c>
      <c r="G1594" s="122" t="s">
        <v>2109</v>
      </c>
      <c r="H1594" s="122" t="s">
        <v>2110</v>
      </c>
      <c r="I1594" s="122" t="s">
        <v>2111</v>
      </c>
    </row>
    <row r="1595" spans="1:9" s="122" customFormat="1" x14ac:dyDescent="0.2">
      <c r="A1595" s="122" t="s">
        <v>6852</v>
      </c>
      <c r="B1595" s="122" t="s">
        <v>1072</v>
      </c>
      <c r="C1595" s="122" t="s">
        <v>1073</v>
      </c>
      <c r="D1595" s="124" t="s">
        <v>1074</v>
      </c>
      <c r="E1595" s="122" t="s">
        <v>1075</v>
      </c>
      <c r="F1595" s="122" t="s">
        <v>1072</v>
      </c>
      <c r="G1595" s="122" t="s">
        <v>1073</v>
      </c>
      <c r="H1595" s="122" t="s">
        <v>1074</v>
      </c>
      <c r="I1595" s="122" t="s">
        <v>1075</v>
      </c>
    </row>
    <row r="1596" spans="1:9" s="122" customFormat="1" x14ac:dyDescent="0.2">
      <c r="A1596" s="122" t="s">
        <v>6853</v>
      </c>
      <c r="B1596" s="122" t="s">
        <v>1076</v>
      </c>
      <c r="C1596" s="122" t="s">
        <v>1077</v>
      </c>
      <c r="D1596" s="124" t="s">
        <v>1078</v>
      </c>
      <c r="E1596" s="122" t="s">
        <v>1079</v>
      </c>
      <c r="F1596" s="122" t="s">
        <v>1076</v>
      </c>
      <c r="G1596" s="122" t="s">
        <v>1077</v>
      </c>
      <c r="H1596" s="122" t="s">
        <v>1078</v>
      </c>
      <c r="I1596" s="122" t="s">
        <v>1079</v>
      </c>
    </row>
    <row r="1597" spans="1:9" s="122" customFormat="1" x14ac:dyDescent="0.2">
      <c r="A1597" s="122" t="s">
        <v>6854</v>
      </c>
      <c r="B1597" s="122" t="s">
        <v>2112</v>
      </c>
      <c r="C1597" s="122" t="s">
        <v>2113</v>
      </c>
      <c r="D1597" s="124" t="s">
        <v>2114</v>
      </c>
      <c r="E1597" s="122" t="s">
        <v>2115</v>
      </c>
      <c r="F1597" s="122" t="s">
        <v>2112</v>
      </c>
      <c r="G1597" s="122" t="s">
        <v>2113</v>
      </c>
      <c r="H1597" s="122" t="s">
        <v>2114</v>
      </c>
      <c r="I1597" s="122" t="s">
        <v>2115</v>
      </c>
    </row>
    <row r="1598" spans="1:9" s="122" customFormat="1" x14ac:dyDescent="0.2">
      <c r="A1598" s="122" t="s">
        <v>6855</v>
      </c>
      <c r="B1598" s="122" t="s">
        <v>2117</v>
      </c>
      <c r="C1598" s="122" t="s">
        <v>2118</v>
      </c>
      <c r="D1598" s="124" t="s">
        <v>2119</v>
      </c>
      <c r="E1598" s="122" t="s">
        <v>2120</v>
      </c>
      <c r="F1598" s="122" t="s">
        <v>2117</v>
      </c>
      <c r="G1598" s="122" t="s">
        <v>2118</v>
      </c>
      <c r="H1598" s="122" t="s">
        <v>2119</v>
      </c>
      <c r="I1598" s="122" t="s">
        <v>2120</v>
      </c>
    </row>
    <row r="1599" spans="1:9" s="122" customFormat="1" x14ac:dyDescent="0.2">
      <c r="A1599" s="122" t="s">
        <v>6856</v>
      </c>
      <c r="B1599" s="122" t="s">
        <v>4447</v>
      </c>
      <c r="C1599" s="122" t="s">
        <v>4448</v>
      </c>
      <c r="D1599" s="124" t="s">
        <v>4449</v>
      </c>
      <c r="E1599" s="122" t="s">
        <v>4450</v>
      </c>
      <c r="F1599" s="122" t="s">
        <v>4447</v>
      </c>
      <c r="G1599" s="122" t="s">
        <v>4448</v>
      </c>
      <c r="H1599" s="122" t="s">
        <v>4449</v>
      </c>
      <c r="I1599" s="122" t="s">
        <v>4450</v>
      </c>
    </row>
    <row r="1600" spans="1:9" s="122" customFormat="1" x14ac:dyDescent="0.2">
      <c r="A1600" s="122" t="s">
        <v>6857</v>
      </c>
      <c r="B1600" s="122" t="s">
        <v>4451</v>
      </c>
      <c r="C1600" s="122" t="s">
        <v>4452</v>
      </c>
      <c r="D1600" s="124" t="s">
        <v>4453</v>
      </c>
      <c r="E1600" s="122" t="s">
        <v>4454</v>
      </c>
      <c r="F1600" s="122" t="s">
        <v>4451</v>
      </c>
      <c r="G1600" s="122" t="s">
        <v>4452</v>
      </c>
      <c r="H1600" s="122" t="s">
        <v>4453</v>
      </c>
      <c r="I1600" s="122" t="s">
        <v>4454</v>
      </c>
    </row>
    <row r="1601" spans="1:9" s="122" customFormat="1" x14ac:dyDescent="0.2">
      <c r="A1601" s="122" t="s">
        <v>6858</v>
      </c>
      <c r="B1601" s="122" t="s">
        <v>1080</v>
      </c>
      <c r="C1601" s="122" t="s">
        <v>1081</v>
      </c>
      <c r="D1601" s="124" t="s">
        <v>1082</v>
      </c>
      <c r="E1601" s="122" t="s">
        <v>1083</v>
      </c>
      <c r="F1601" s="122" t="s">
        <v>1080</v>
      </c>
      <c r="G1601" s="122" t="s">
        <v>1081</v>
      </c>
      <c r="H1601" s="122" t="s">
        <v>1082</v>
      </c>
      <c r="I1601" s="122" t="s">
        <v>1083</v>
      </c>
    </row>
    <row r="1602" spans="1:9" s="122" customFormat="1" x14ac:dyDescent="0.2">
      <c r="A1602" s="122" t="s">
        <v>6859</v>
      </c>
      <c r="B1602" s="122" t="s">
        <v>2123</v>
      </c>
      <c r="C1602" s="122" t="s">
        <v>2124</v>
      </c>
      <c r="D1602" s="124" t="s">
        <v>2125</v>
      </c>
      <c r="E1602" s="122" t="s">
        <v>2126</v>
      </c>
      <c r="F1602" s="122" t="s">
        <v>2123</v>
      </c>
      <c r="G1602" s="122" t="s">
        <v>2124</v>
      </c>
      <c r="H1602" s="122" t="s">
        <v>2125</v>
      </c>
      <c r="I1602" s="122" t="s">
        <v>2126</v>
      </c>
    </row>
    <row r="1603" spans="1:9" s="122" customFormat="1" x14ac:dyDescent="0.2">
      <c r="A1603" s="122" t="s">
        <v>6860</v>
      </c>
      <c r="B1603" s="122" t="s">
        <v>2127</v>
      </c>
      <c r="C1603" s="122" t="s">
        <v>2128</v>
      </c>
      <c r="D1603" s="124" t="s">
        <v>2129</v>
      </c>
      <c r="E1603" s="122" t="s">
        <v>2130</v>
      </c>
      <c r="F1603" s="122" t="s">
        <v>2127</v>
      </c>
      <c r="G1603" s="122" t="s">
        <v>2128</v>
      </c>
      <c r="H1603" s="122" t="s">
        <v>2129</v>
      </c>
      <c r="I1603" s="122" t="s">
        <v>2130</v>
      </c>
    </row>
    <row r="1604" spans="1:9" s="122" customFormat="1" x14ac:dyDescent="0.2">
      <c r="A1604" s="122" t="s">
        <v>6861</v>
      </c>
      <c r="B1604" s="122" t="s">
        <v>4455</v>
      </c>
      <c r="C1604" s="122" t="s">
        <v>4456</v>
      </c>
      <c r="D1604" s="124" t="s">
        <v>4457</v>
      </c>
      <c r="E1604" s="122" t="s">
        <v>4458</v>
      </c>
      <c r="F1604" s="122" t="s">
        <v>4455</v>
      </c>
      <c r="G1604" s="122" t="s">
        <v>4456</v>
      </c>
      <c r="H1604" s="122" t="s">
        <v>4457</v>
      </c>
      <c r="I1604" s="122" t="s">
        <v>4458</v>
      </c>
    </row>
    <row r="1605" spans="1:9" s="122" customFormat="1" x14ac:dyDescent="0.2">
      <c r="A1605" s="122" t="s">
        <v>6862</v>
      </c>
      <c r="B1605" s="122" t="s">
        <v>4459</v>
      </c>
      <c r="C1605" s="122" t="s">
        <v>4460</v>
      </c>
      <c r="D1605" s="124" t="s">
        <v>4461</v>
      </c>
      <c r="E1605" s="122" t="s">
        <v>4462</v>
      </c>
      <c r="F1605" s="122" t="s">
        <v>4459</v>
      </c>
      <c r="G1605" s="122" t="s">
        <v>4460</v>
      </c>
      <c r="H1605" s="122" t="s">
        <v>4461</v>
      </c>
      <c r="I1605" s="122" t="s">
        <v>4462</v>
      </c>
    </row>
    <row r="1606" spans="1:9" s="122" customFormat="1" x14ac:dyDescent="0.2">
      <c r="A1606" s="122" t="s">
        <v>6863</v>
      </c>
      <c r="B1606" s="122" t="s">
        <v>2131</v>
      </c>
      <c r="C1606" s="122" t="s">
        <v>2132</v>
      </c>
      <c r="D1606" s="124" t="s">
        <v>2133</v>
      </c>
      <c r="E1606" s="122" t="s">
        <v>2134</v>
      </c>
      <c r="F1606" s="122" t="s">
        <v>2131</v>
      </c>
      <c r="G1606" s="122" t="s">
        <v>2132</v>
      </c>
      <c r="H1606" s="122" t="s">
        <v>2133</v>
      </c>
      <c r="I1606" s="122" t="s">
        <v>2134</v>
      </c>
    </row>
    <row r="1607" spans="1:9" s="122" customFormat="1" x14ac:dyDescent="0.2">
      <c r="A1607" s="122" t="s">
        <v>6864</v>
      </c>
      <c r="B1607" s="122" t="s">
        <v>2135</v>
      </c>
      <c r="C1607" s="122" t="s">
        <v>2136</v>
      </c>
      <c r="D1607" s="124" t="s">
        <v>2137</v>
      </c>
      <c r="E1607" s="122" t="s">
        <v>2138</v>
      </c>
      <c r="F1607" s="122" t="s">
        <v>2135</v>
      </c>
      <c r="G1607" s="122" t="s">
        <v>2136</v>
      </c>
      <c r="H1607" s="122" t="s">
        <v>2137</v>
      </c>
      <c r="I1607" s="122" t="s">
        <v>2138</v>
      </c>
    </row>
    <row r="1608" spans="1:9" s="122" customFormat="1" x14ac:dyDescent="0.2">
      <c r="A1608" s="122" t="s">
        <v>6865</v>
      </c>
      <c r="B1608" s="122" t="s">
        <v>2140</v>
      </c>
      <c r="C1608" s="122" t="s">
        <v>2141</v>
      </c>
      <c r="D1608" s="124" t="s">
        <v>2142</v>
      </c>
      <c r="E1608" s="122" t="s">
        <v>2143</v>
      </c>
      <c r="F1608" s="122" t="s">
        <v>2140</v>
      </c>
      <c r="G1608" s="122" t="s">
        <v>2141</v>
      </c>
      <c r="H1608" s="122" t="s">
        <v>2142</v>
      </c>
      <c r="I1608" s="122" t="s">
        <v>2143</v>
      </c>
    </row>
    <row r="1609" spans="1:9" s="113" customFormat="1" x14ac:dyDescent="0.2">
      <c r="A1609" s="113" t="s">
        <v>2568</v>
      </c>
      <c r="B1609" s="113" t="s">
        <v>5325</v>
      </c>
      <c r="C1609" s="113" t="s">
        <v>5326</v>
      </c>
      <c r="D1609" s="107" t="s">
        <v>5327</v>
      </c>
      <c r="E1609" s="113" t="s">
        <v>5328</v>
      </c>
      <c r="F1609" s="113" t="s">
        <v>5325</v>
      </c>
      <c r="G1609" s="113" t="s">
        <v>5326</v>
      </c>
      <c r="H1609" s="113" t="s">
        <v>5327</v>
      </c>
      <c r="I1609" s="113" t="s">
        <v>5328</v>
      </c>
    </row>
    <row r="1610" spans="1:9" s="113" customFormat="1" x14ac:dyDescent="0.2">
      <c r="A1610" s="113" t="s">
        <v>2569</v>
      </c>
      <c r="B1610" s="113" t="s">
        <v>5843</v>
      </c>
      <c r="C1610" s="113" t="s">
        <v>5844</v>
      </c>
      <c r="D1610" s="107" t="s">
        <v>5845</v>
      </c>
      <c r="E1610" s="113" t="s">
        <v>5846</v>
      </c>
      <c r="F1610" s="113" t="s">
        <v>5843</v>
      </c>
      <c r="G1610" s="113" t="s">
        <v>5844</v>
      </c>
      <c r="H1610" s="113" t="s">
        <v>5845</v>
      </c>
      <c r="I1610" s="113" t="s">
        <v>5846</v>
      </c>
    </row>
    <row r="1611" spans="1:9" s="113" customFormat="1" x14ac:dyDescent="0.2">
      <c r="A1611" s="113" t="s">
        <v>2570</v>
      </c>
      <c r="B1611" s="113" t="s">
        <v>5847</v>
      </c>
      <c r="C1611" s="113" t="s">
        <v>5848</v>
      </c>
      <c r="D1611" s="107" t="s">
        <v>5849</v>
      </c>
      <c r="E1611" s="113" t="s">
        <v>5850</v>
      </c>
      <c r="F1611" s="113" t="s">
        <v>5847</v>
      </c>
      <c r="G1611" s="113" t="s">
        <v>5848</v>
      </c>
      <c r="H1611" s="113" t="s">
        <v>5849</v>
      </c>
      <c r="I1611" s="113" t="s">
        <v>5850</v>
      </c>
    </row>
    <row r="1612" spans="1:9" s="113" customFormat="1" x14ac:dyDescent="0.2">
      <c r="A1612" s="113" t="s">
        <v>2571</v>
      </c>
      <c r="B1612" s="113" t="s">
        <v>5330</v>
      </c>
      <c r="C1612" s="113" t="s">
        <v>5331</v>
      </c>
      <c r="D1612" s="107" t="s">
        <v>5332</v>
      </c>
      <c r="E1612" s="113" t="s">
        <v>5333</v>
      </c>
      <c r="F1612" s="113" t="s">
        <v>5330</v>
      </c>
      <c r="G1612" s="113" t="s">
        <v>5331</v>
      </c>
      <c r="H1612" s="113" t="s">
        <v>5332</v>
      </c>
      <c r="I1612" s="113" t="s">
        <v>5333</v>
      </c>
    </row>
    <row r="1613" spans="1:9" s="113" customFormat="1" x14ac:dyDescent="0.2">
      <c r="A1613" s="113" t="s">
        <v>6866</v>
      </c>
      <c r="B1613" s="113" t="s">
        <v>5354</v>
      </c>
      <c r="C1613" s="113" t="s">
        <v>5355</v>
      </c>
      <c r="D1613" s="107" t="s">
        <v>5356</v>
      </c>
      <c r="E1613" s="113" t="s">
        <v>5357</v>
      </c>
      <c r="F1613" s="113" t="s">
        <v>5354</v>
      </c>
      <c r="G1613" s="113" t="s">
        <v>5355</v>
      </c>
      <c r="H1613" s="113" t="s">
        <v>5356</v>
      </c>
      <c r="I1613" s="113" t="s">
        <v>5357</v>
      </c>
    </row>
    <row r="1614" spans="1:9" s="82" customFormat="1" x14ac:dyDescent="0.2">
      <c r="A1614" s="82" t="s">
        <v>2572</v>
      </c>
      <c r="B1614" s="82" t="s">
        <v>1085</v>
      </c>
      <c r="C1614" s="82" t="s">
        <v>1086</v>
      </c>
      <c r="D1614" s="104" t="s">
        <v>1087</v>
      </c>
      <c r="E1614" s="82" t="s">
        <v>1088</v>
      </c>
      <c r="F1614" s="82" t="s">
        <v>3556</v>
      </c>
      <c r="G1614" s="82" t="s">
        <v>3557</v>
      </c>
      <c r="H1614" s="82" t="s">
        <v>3558</v>
      </c>
      <c r="I1614" s="82" t="s">
        <v>1088</v>
      </c>
    </row>
    <row r="1615" spans="1:9" s="82" customFormat="1" x14ac:dyDescent="0.2">
      <c r="A1615" s="82" t="s">
        <v>4592</v>
      </c>
      <c r="B1615" s="82" t="s">
        <v>1085</v>
      </c>
      <c r="C1615" s="82" t="s">
        <v>1086</v>
      </c>
      <c r="D1615" s="104" t="s">
        <v>1087</v>
      </c>
      <c r="E1615" s="82" t="s">
        <v>1088</v>
      </c>
      <c r="F1615" s="82" t="s">
        <v>3556</v>
      </c>
      <c r="G1615" s="82" t="s">
        <v>3557</v>
      </c>
      <c r="H1615" s="82" t="s">
        <v>3558</v>
      </c>
      <c r="I1615" s="82" t="s">
        <v>1088</v>
      </c>
    </row>
    <row r="1616" spans="1:9" s="122" customFormat="1" x14ac:dyDescent="0.2">
      <c r="A1616" s="122" t="s">
        <v>6867</v>
      </c>
      <c r="B1616" s="122" t="s">
        <v>4032</v>
      </c>
      <c r="C1616" s="122" t="s">
        <v>4033</v>
      </c>
      <c r="D1616" s="124" t="s">
        <v>4034</v>
      </c>
      <c r="E1616" s="122" t="s">
        <v>4035</v>
      </c>
      <c r="F1616" s="122" t="s">
        <v>4032</v>
      </c>
      <c r="G1616" s="122" t="s">
        <v>4033</v>
      </c>
      <c r="H1616" s="122" t="s">
        <v>4034</v>
      </c>
      <c r="I1616" s="122" t="s">
        <v>4035</v>
      </c>
    </row>
    <row r="1617" spans="1:9" s="113" customFormat="1" x14ac:dyDescent="0.2">
      <c r="A1617" s="113" t="s">
        <v>2573</v>
      </c>
      <c r="B1617" s="113" t="s">
        <v>6760</v>
      </c>
      <c r="C1617" s="113" t="s">
        <v>6761</v>
      </c>
      <c r="D1617" s="107" t="s">
        <v>6762</v>
      </c>
      <c r="E1617" s="113" t="s">
        <v>6763</v>
      </c>
      <c r="F1617" s="113" t="s">
        <v>6760</v>
      </c>
      <c r="G1617" s="113" t="s">
        <v>6761</v>
      </c>
      <c r="H1617" s="113" t="s">
        <v>6762</v>
      </c>
      <c r="I1617" s="113" t="s">
        <v>6763</v>
      </c>
    </row>
    <row r="1618" spans="1:9" s="82" customFormat="1" x14ac:dyDescent="0.2">
      <c r="A1618" s="82" t="s">
        <v>2574</v>
      </c>
      <c r="B1618" s="82" t="s">
        <v>1090</v>
      </c>
      <c r="C1618" s="82" t="s">
        <v>1091</v>
      </c>
      <c r="D1618" s="104" t="s">
        <v>1092</v>
      </c>
      <c r="E1618" s="82" t="s">
        <v>1093</v>
      </c>
      <c r="F1618" s="82" t="s">
        <v>3637</v>
      </c>
      <c r="G1618" s="82" t="s">
        <v>3638</v>
      </c>
      <c r="H1618" s="82" t="s">
        <v>3639</v>
      </c>
      <c r="I1618" s="82" t="s">
        <v>3640</v>
      </c>
    </row>
    <row r="1619" spans="1:9" s="82" customFormat="1" x14ac:dyDescent="0.2">
      <c r="A1619" s="82" t="s">
        <v>2575</v>
      </c>
      <c r="B1619" s="82" t="s">
        <v>3641</v>
      </c>
      <c r="C1619" s="82" t="s">
        <v>3642</v>
      </c>
      <c r="D1619" s="104" t="s">
        <v>3643</v>
      </c>
      <c r="E1619" s="82" t="s">
        <v>3644</v>
      </c>
      <c r="F1619" s="82" t="s">
        <v>3641</v>
      </c>
      <c r="G1619" s="82" t="s">
        <v>3642</v>
      </c>
      <c r="H1619" s="82" t="s">
        <v>3643</v>
      </c>
      <c r="I1619" s="82" t="s">
        <v>3644</v>
      </c>
    </row>
    <row r="1620" spans="1:9" s="82" customFormat="1" x14ac:dyDescent="0.2">
      <c r="A1620" s="82" t="s">
        <v>2576</v>
      </c>
      <c r="B1620" s="82" t="s">
        <v>2149</v>
      </c>
      <c r="C1620" s="82" t="s">
        <v>2150</v>
      </c>
      <c r="D1620" s="104" t="s">
        <v>2151</v>
      </c>
      <c r="E1620" s="82" t="s">
        <v>2152</v>
      </c>
      <c r="F1620" s="82" t="s">
        <v>2149</v>
      </c>
      <c r="G1620" s="82" t="s">
        <v>2150</v>
      </c>
      <c r="H1620" s="82" t="s">
        <v>2151</v>
      </c>
      <c r="I1620" s="82" t="s">
        <v>2152</v>
      </c>
    </row>
    <row r="1621" spans="1:9" s="82" customFormat="1" x14ac:dyDescent="0.2">
      <c r="A1621" s="82" t="s">
        <v>2577</v>
      </c>
      <c r="B1621" s="82" t="s">
        <v>1098</v>
      </c>
      <c r="C1621" s="82" t="s">
        <v>1099</v>
      </c>
      <c r="D1621" s="104" t="s">
        <v>1100</v>
      </c>
      <c r="E1621" s="82" t="s">
        <v>1101</v>
      </c>
      <c r="F1621" s="82" t="s">
        <v>1098</v>
      </c>
      <c r="G1621" s="82" t="s">
        <v>1099</v>
      </c>
      <c r="H1621" s="82" t="s">
        <v>1100</v>
      </c>
      <c r="I1621" s="82" t="s">
        <v>1101</v>
      </c>
    </row>
    <row r="1622" spans="1:9" s="122" customFormat="1" x14ac:dyDescent="0.2">
      <c r="A1622" s="122" t="s">
        <v>6868</v>
      </c>
      <c r="B1622" s="122" t="s">
        <v>1102</v>
      </c>
      <c r="C1622" s="122" t="s">
        <v>1103</v>
      </c>
      <c r="D1622" s="124" t="s">
        <v>1104</v>
      </c>
      <c r="E1622" s="122" t="s">
        <v>1105</v>
      </c>
      <c r="F1622" s="122" t="s">
        <v>1102</v>
      </c>
      <c r="G1622" s="122" t="s">
        <v>1103</v>
      </c>
      <c r="H1622" s="122" t="s">
        <v>1104</v>
      </c>
      <c r="I1622" s="122" t="s">
        <v>1105</v>
      </c>
    </row>
    <row r="1623" spans="1:9" s="122" customFormat="1" x14ac:dyDescent="0.2">
      <c r="A1623" s="122" t="s">
        <v>6869</v>
      </c>
      <c r="B1623" s="122" t="s">
        <v>1107</v>
      </c>
      <c r="C1623" s="122" t="s">
        <v>1108</v>
      </c>
      <c r="D1623" s="124" t="s">
        <v>1109</v>
      </c>
      <c r="E1623" s="122" t="s">
        <v>1110</v>
      </c>
      <c r="F1623" s="122" t="s">
        <v>1107</v>
      </c>
      <c r="G1623" s="122" t="s">
        <v>1108</v>
      </c>
      <c r="H1623" s="122" t="s">
        <v>1109</v>
      </c>
      <c r="I1623" s="122" t="s">
        <v>1110</v>
      </c>
    </row>
    <row r="1624" spans="1:9" s="113" customFormat="1" x14ac:dyDescent="0.2">
      <c r="A1624" s="113" t="s">
        <v>2578</v>
      </c>
      <c r="B1624" s="113" t="s">
        <v>6163</v>
      </c>
      <c r="C1624" s="113" t="s">
        <v>6756</v>
      </c>
      <c r="D1624" s="107" t="s">
        <v>6757</v>
      </c>
      <c r="E1624" s="113" t="s">
        <v>6758</v>
      </c>
      <c r="F1624" s="113" t="s">
        <v>6163</v>
      </c>
      <c r="G1624" s="113" t="s">
        <v>6756</v>
      </c>
      <c r="H1624" s="113" t="s">
        <v>6757</v>
      </c>
      <c r="I1624" s="113" t="s">
        <v>6758</v>
      </c>
    </row>
    <row r="1625" spans="1:9" s="113" customFormat="1" x14ac:dyDescent="0.2">
      <c r="A1625" s="113" t="s">
        <v>6870</v>
      </c>
      <c r="B1625" s="113" t="s">
        <v>5365</v>
      </c>
      <c r="C1625" s="113" t="s">
        <v>5366</v>
      </c>
      <c r="D1625" s="107" t="s">
        <v>5367</v>
      </c>
      <c r="E1625" s="113" t="s">
        <v>5368</v>
      </c>
      <c r="F1625" s="113" t="s">
        <v>5365</v>
      </c>
      <c r="G1625" s="113" t="s">
        <v>5366</v>
      </c>
      <c r="H1625" s="113" t="s">
        <v>5367</v>
      </c>
      <c r="I1625" s="113" t="s">
        <v>5368</v>
      </c>
    </row>
    <row r="1626" spans="1:9" s="113" customFormat="1" x14ac:dyDescent="0.2">
      <c r="A1626" s="113" t="s">
        <v>6871</v>
      </c>
      <c r="B1626" s="113" t="s">
        <v>6168</v>
      </c>
      <c r="C1626" s="113" t="s">
        <v>6872</v>
      </c>
      <c r="D1626" s="107" t="s">
        <v>6873</v>
      </c>
      <c r="E1626" s="113" t="s">
        <v>6874</v>
      </c>
      <c r="F1626" s="113" t="s">
        <v>6168</v>
      </c>
      <c r="G1626" s="113" t="s">
        <v>6872</v>
      </c>
      <c r="H1626" s="113" t="s">
        <v>6873</v>
      </c>
      <c r="I1626" s="113" t="s">
        <v>6874</v>
      </c>
    </row>
    <row r="1627" spans="1:9" s="122" customFormat="1" x14ac:dyDescent="0.2">
      <c r="A1627" s="122" t="s">
        <v>6875</v>
      </c>
      <c r="B1627" s="122" t="s">
        <v>1111</v>
      </c>
      <c r="C1627" s="122" t="s">
        <v>1112</v>
      </c>
      <c r="D1627" s="124" t="s">
        <v>1113</v>
      </c>
      <c r="E1627" s="122" t="s">
        <v>1114</v>
      </c>
      <c r="F1627" s="122" t="s">
        <v>1111</v>
      </c>
      <c r="G1627" s="122" t="s">
        <v>1112</v>
      </c>
      <c r="H1627" s="122" t="s">
        <v>1113</v>
      </c>
      <c r="I1627" s="122" t="s">
        <v>1114</v>
      </c>
    </row>
    <row r="1628" spans="1:9" s="122" customFormat="1" x14ac:dyDescent="0.2">
      <c r="A1628" s="122" t="s">
        <v>6876</v>
      </c>
      <c r="B1628" s="122" t="s">
        <v>2155</v>
      </c>
      <c r="C1628" s="122" t="s">
        <v>2156</v>
      </c>
      <c r="D1628" s="124" t="s">
        <v>2157</v>
      </c>
      <c r="E1628" s="122" t="s">
        <v>2158</v>
      </c>
      <c r="F1628" s="122" t="s">
        <v>2155</v>
      </c>
      <c r="G1628" s="122" t="s">
        <v>2156</v>
      </c>
      <c r="H1628" s="122" t="s">
        <v>2157</v>
      </c>
      <c r="I1628" s="122" t="s">
        <v>2158</v>
      </c>
    </row>
    <row r="1629" spans="1:9" s="122" customFormat="1" x14ac:dyDescent="0.2">
      <c r="A1629" s="122" t="s">
        <v>6877</v>
      </c>
      <c r="B1629" s="122" t="s">
        <v>2159</v>
      </c>
      <c r="C1629" s="122" t="s">
        <v>2160</v>
      </c>
      <c r="D1629" s="124" t="s">
        <v>2161</v>
      </c>
      <c r="E1629" s="122" t="s">
        <v>2162</v>
      </c>
      <c r="F1629" s="122" t="s">
        <v>2159</v>
      </c>
      <c r="G1629" s="122" t="s">
        <v>2160</v>
      </c>
      <c r="H1629" s="122" t="s">
        <v>2161</v>
      </c>
      <c r="I1629" s="122" t="s">
        <v>2162</v>
      </c>
    </row>
    <row r="1630" spans="1:9" s="122" customFormat="1" x14ac:dyDescent="0.2">
      <c r="A1630" s="122" t="s">
        <v>6878</v>
      </c>
      <c r="B1630" s="122" t="s">
        <v>2163</v>
      </c>
      <c r="C1630" s="122" t="s">
        <v>2164</v>
      </c>
      <c r="D1630" s="124" t="s">
        <v>2165</v>
      </c>
      <c r="E1630" s="122" t="s">
        <v>2164</v>
      </c>
      <c r="F1630" s="122" t="s">
        <v>2163</v>
      </c>
      <c r="G1630" s="122" t="s">
        <v>2164</v>
      </c>
      <c r="H1630" s="122" t="s">
        <v>2165</v>
      </c>
      <c r="I1630" s="122" t="s">
        <v>2164</v>
      </c>
    </row>
    <row r="1631" spans="1:9" s="122" customFormat="1" x14ac:dyDescent="0.2">
      <c r="A1631" s="122" t="s">
        <v>6879</v>
      </c>
      <c r="B1631" s="122" t="s">
        <v>2166</v>
      </c>
      <c r="C1631" s="122" t="s">
        <v>2167</v>
      </c>
      <c r="D1631" s="124" t="s">
        <v>2168</v>
      </c>
      <c r="E1631" s="122" t="s">
        <v>2169</v>
      </c>
      <c r="F1631" s="122" t="s">
        <v>2166</v>
      </c>
      <c r="G1631" s="122" t="s">
        <v>3560</v>
      </c>
      <c r="H1631" s="122" t="s">
        <v>2168</v>
      </c>
      <c r="I1631" s="122" t="s">
        <v>2169</v>
      </c>
    </row>
    <row r="1632" spans="1:9" s="82" customFormat="1" x14ac:dyDescent="0.2">
      <c r="A1632" s="82" t="s">
        <v>2579</v>
      </c>
      <c r="B1632" s="82" t="s">
        <v>1121</v>
      </c>
      <c r="C1632" s="82" t="s">
        <v>1122</v>
      </c>
      <c r="D1632" s="104" t="s">
        <v>1123</v>
      </c>
      <c r="E1632" s="82" t="s">
        <v>1124</v>
      </c>
      <c r="F1632" s="82" t="s">
        <v>1121</v>
      </c>
      <c r="G1632" s="82" t="s">
        <v>1122</v>
      </c>
      <c r="H1632" s="82" t="s">
        <v>1123</v>
      </c>
      <c r="I1632" s="82" t="s">
        <v>1124</v>
      </c>
    </row>
    <row r="1633" spans="1:9" s="82" customFormat="1" x14ac:dyDescent="0.2">
      <c r="A1633" s="82" t="s">
        <v>2580</v>
      </c>
      <c r="B1633" s="82" t="s">
        <v>2172</v>
      </c>
      <c r="C1633" s="82" t="s">
        <v>2173</v>
      </c>
      <c r="D1633" s="104" t="s">
        <v>2174</v>
      </c>
      <c r="E1633" s="82" t="s">
        <v>2175</v>
      </c>
      <c r="F1633" s="82" t="s">
        <v>2172</v>
      </c>
      <c r="G1633" s="82" t="s">
        <v>2173</v>
      </c>
      <c r="H1633" s="82" t="s">
        <v>2174</v>
      </c>
      <c r="I1633" s="82" t="s">
        <v>2175</v>
      </c>
    </row>
    <row r="1634" spans="1:9" s="82" customFormat="1" x14ac:dyDescent="0.2">
      <c r="A1634" s="82" t="s">
        <v>2581</v>
      </c>
      <c r="B1634" s="82" t="s">
        <v>1121</v>
      </c>
      <c r="C1634" s="82" t="s">
        <v>1122</v>
      </c>
      <c r="D1634" s="104" t="s">
        <v>1123</v>
      </c>
      <c r="E1634" s="82" t="s">
        <v>1124</v>
      </c>
      <c r="F1634" s="82" t="s">
        <v>1121</v>
      </c>
      <c r="G1634" s="82" t="s">
        <v>1122</v>
      </c>
      <c r="H1634" s="82" t="s">
        <v>1123</v>
      </c>
      <c r="I1634" s="82" t="s">
        <v>1124</v>
      </c>
    </row>
    <row r="1635" spans="1:9" s="82" customFormat="1" x14ac:dyDescent="0.2">
      <c r="A1635" s="82" t="s">
        <v>2582</v>
      </c>
      <c r="B1635" s="82" t="s">
        <v>4464</v>
      </c>
      <c r="C1635" s="82" t="s">
        <v>4465</v>
      </c>
      <c r="D1635" s="104" t="s">
        <v>4466</v>
      </c>
      <c r="E1635" s="82" t="s">
        <v>4467</v>
      </c>
      <c r="F1635" s="82" t="s">
        <v>4464</v>
      </c>
      <c r="G1635" s="82" t="s">
        <v>4465</v>
      </c>
      <c r="H1635" s="82" t="s">
        <v>4466</v>
      </c>
      <c r="I1635" s="82" t="s">
        <v>4467</v>
      </c>
    </row>
    <row r="1636" spans="1:9" s="113" customFormat="1" x14ac:dyDescent="0.2">
      <c r="A1636" s="113" t="s">
        <v>6880</v>
      </c>
      <c r="B1636" s="113" t="s">
        <v>5909</v>
      </c>
      <c r="C1636" s="113" t="s">
        <v>5910</v>
      </c>
      <c r="D1636" s="107" t="s">
        <v>5911</v>
      </c>
      <c r="E1636" s="113" t="s">
        <v>5912</v>
      </c>
      <c r="F1636" s="113" t="s">
        <v>5909</v>
      </c>
      <c r="G1636" s="113" t="s">
        <v>5910</v>
      </c>
      <c r="H1636" s="113" t="s">
        <v>5911</v>
      </c>
      <c r="I1636" s="113" t="s">
        <v>5912</v>
      </c>
    </row>
    <row r="1637" spans="1:9" s="113" customFormat="1" x14ac:dyDescent="0.2">
      <c r="A1637" s="113" t="s">
        <v>6881</v>
      </c>
      <c r="B1637" s="113" t="s">
        <v>5919</v>
      </c>
      <c r="C1637" s="113" t="s">
        <v>5920</v>
      </c>
      <c r="D1637" s="107" t="s">
        <v>5921</v>
      </c>
      <c r="E1637" s="113" t="s">
        <v>5922</v>
      </c>
      <c r="F1637" s="113" t="s">
        <v>5919</v>
      </c>
      <c r="G1637" s="113" t="s">
        <v>5920</v>
      </c>
      <c r="H1637" s="113" t="s">
        <v>5921</v>
      </c>
      <c r="I1637" s="113" t="s">
        <v>5922</v>
      </c>
    </row>
    <row r="1638" spans="1:9" s="113" customFormat="1" x14ac:dyDescent="0.2">
      <c r="A1638" s="113" t="s">
        <v>6882</v>
      </c>
      <c r="B1638" s="113" t="s">
        <v>5388</v>
      </c>
      <c r="C1638" s="113" t="s">
        <v>5389</v>
      </c>
      <c r="D1638" s="107" t="s">
        <v>5390</v>
      </c>
      <c r="E1638" s="113" t="s">
        <v>5391</v>
      </c>
      <c r="F1638" s="113" t="s">
        <v>5388</v>
      </c>
      <c r="G1638" s="113" t="s">
        <v>5389</v>
      </c>
      <c r="H1638" s="113" t="s">
        <v>5390</v>
      </c>
      <c r="I1638" s="113" t="s">
        <v>5391</v>
      </c>
    </row>
    <row r="1639" spans="1:9" s="82" customFormat="1" x14ac:dyDescent="0.2">
      <c r="A1639" s="82" t="s">
        <v>2583</v>
      </c>
      <c r="B1639" s="82" t="s">
        <v>1126</v>
      </c>
      <c r="C1639" s="82" t="s">
        <v>1127</v>
      </c>
      <c r="D1639" s="104" t="s">
        <v>1128</v>
      </c>
      <c r="E1639" s="82" t="s">
        <v>1129</v>
      </c>
      <c r="F1639" s="82" t="s">
        <v>3561</v>
      </c>
      <c r="G1639" s="82" t="s">
        <v>1127</v>
      </c>
      <c r="H1639" s="82" t="s">
        <v>1128</v>
      </c>
      <c r="I1639" s="82" t="s">
        <v>4036</v>
      </c>
    </row>
    <row r="1640" spans="1:9" s="82" customFormat="1" x14ac:dyDescent="0.2">
      <c r="A1640" s="82" t="s">
        <v>2584</v>
      </c>
      <c r="B1640" s="82" t="s">
        <v>1131</v>
      </c>
      <c r="C1640" s="82" t="s">
        <v>1132</v>
      </c>
      <c r="D1640" s="104" t="s">
        <v>1133</v>
      </c>
      <c r="E1640" s="82" t="s">
        <v>1134</v>
      </c>
      <c r="F1640" s="82" t="s">
        <v>1131</v>
      </c>
      <c r="G1640" s="82" t="s">
        <v>1132</v>
      </c>
      <c r="H1640" s="82" t="s">
        <v>1133</v>
      </c>
      <c r="I1640" s="82" t="s">
        <v>1134</v>
      </c>
    </row>
    <row r="1641" spans="1:9" s="82" customFormat="1" x14ac:dyDescent="0.2">
      <c r="A1641" s="82" t="s">
        <v>2585</v>
      </c>
      <c r="B1641" s="82" t="s">
        <v>1136</v>
      </c>
      <c r="C1641" s="82" t="s">
        <v>1137</v>
      </c>
      <c r="D1641" s="104" t="s">
        <v>1138</v>
      </c>
      <c r="E1641" s="82" t="s">
        <v>1139</v>
      </c>
      <c r="F1641" s="82" t="s">
        <v>1136</v>
      </c>
      <c r="G1641" s="82" t="s">
        <v>1137</v>
      </c>
      <c r="H1641" s="82" t="s">
        <v>1138</v>
      </c>
      <c r="I1641" s="82" t="s">
        <v>1139</v>
      </c>
    </row>
    <row r="1642" spans="1:9" s="82" customFormat="1" x14ac:dyDescent="0.2">
      <c r="A1642" s="82" t="s">
        <v>2586</v>
      </c>
      <c r="B1642" s="82" t="s">
        <v>1141</v>
      </c>
      <c r="C1642" s="82" t="s">
        <v>1142</v>
      </c>
      <c r="D1642" s="104" t="s">
        <v>1143</v>
      </c>
      <c r="E1642" s="82" t="s">
        <v>1144</v>
      </c>
      <c r="F1642" s="82" t="s">
        <v>1141</v>
      </c>
      <c r="G1642" s="82" t="s">
        <v>1142</v>
      </c>
      <c r="H1642" s="82" t="s">
        <v>1143</v>
      </c>
      <c r="I1642" s="82" t="s">
        <v>1144</v>
      </c>
    </row>
    <row r="1643" spans="1:9" s="82" customFormat="1" x14ac:dyDescent="0.2">
      <c r="A1643" s="82" t="s">
        <v>2587</v>
      </c>
      <c r="B1643" s="82" t="s">
        <v>1146</v>
      </c>
      <c r="C1643" s="104" t="s">
        <v>5108</v>
      </c>
      <c r="D1643" s="104" t="s">
        <v>1147</v>
      </c>
      <c r="E1643" s="82" t="s">
        <v>1148</v>
      </c>
      <c r="F1643" s="82" t="s">
        <v>1146</v>
      </c>
      <c r="G1643" s="104" t="s">
        <v>5108</v>
      </c>
      <c r="H1643" s="82" t="s">
        <v>3562</v>
      </c>
      <c r="I1643" s="82" t="s">
        <v>1148</v>
      </c>
    </row>
    <row r="1644" spans="1:9" s="82" customFormat="1" x14ac:dyDescent="0.2">
      <c r="A1644" s="82" t="s">
        <v>2588</v>
      </c>
      <c r="B1644" s="82" t="s">
        <v>1150</v>
      </c>
      <c r="C1644" s="82" t="s">
        <v>1151</v>
      </c>
      <c r="D1644" s="104" t="s">
        <v>1152</v>
      </c>
      <c r="E1644" s="82" t="s">
        <v>1153</v>
      </c>
      <c r="F1644" s="82" t="s">
        <v>1150</v>
      </c>
      <c r="G1644" s="82" t="s">
        <v>1151</v>
      </c>
      <c r="H1644" s="82" t="s">
        <v>1152</v>
      </c>
      <c r="I1644" s="82" t="s">
        <v>1153</v>
      </c>
    </row>
    <row r="1645" spans="1:9" s="82" customFormat="1" x14ac:dyDescent="0.2">
      <c r="A1645" s="82" t="s">
        <v>2589</v>
      </c>
      <c r="B1645" s="82" t="s">
        <v>1155</v>
      </c>
      <c r="C1645" s="82" t="s">
        <v>1156</v>
      </c>
      <c r="D1645" s="104" t="s">
        <v>1157</v>
      </c>
      <c r="E1645" s="82" t="s">
        <v>1158</v>
      </c>
      <c r="F1645" s="82" t="s">
        <v>1155</v>
      </c>
      <c r="G1645" s="82" t="s">
        <v>1156</v>
      </c>
      <c r="H1645" s="82" t="s">
        <v>1157</v>
      </c>
      <c r="I1645" s="82" t="s">
        <v>1158</v>
      </c>
    </row>
    <row r="1646" spans="1:9" s="82" customFormat="1" x14ac:dyDescent="0.2">
      <c r="A1646" s="82" t="s">
        <v>2590</v>
      </c>
      <c r="B1646" s="82" t="s">
        <v>1159</v>
      </c>
      <c r="C1646" s="82" t="s">
        <v>1160</v>
      </c>
      <c r="D1646" s="104" t="s">
        <v>1161</v>
      </c>
      <c r="E1646" s="82" t="s">
        <v>1162</v>
      </c>
      <c r="F1646" s="82" t="s">
        <v>1159</v>
      </c>
      <c r="G1646" s="82" t="s">
        <v>1160</v>
      </c>
      <c r="H1646" s="82" t="s">
        <v>1161</v>
      </c>
      <c r="I1646" s="82" t="s">
        <v>1162</v>
      </c>
    </row>
    <row r="1647" spans="1:9" s="82" customFormat="1" x14ac:dyDescent="0.2">
      <c r="A1647" s="82" t="s">
        <v>2591</v>
      </c>
      <c r="B1647" s="82" t="s">
        <v>1164</v>
      </c>
      <c r="C1647" s="82" t="s">
        <v>1165</v>
      </c>
      <c r="D1647" s="104" t="s">
        <v>1166</v>
      </c>
      <c r="E1647" s="82" t="s">
        <v>1167</v>
      </c>
      <c r="F1647" s="82" t="s">
        <v>1164</v>
      </c>
      <c r="G1647" s="82" t="s">
        <v>1165</v>
      </c>
      <c r="H1647" s="82" t="s">
        <v>1166</v>
      </c>
      <c r="I1647" s="82" t="s">
        <v>1167</v>
      </c>
    </row>
    <row r="1648" spans="1:9" s="82" customFormat="1" x14ac:dyDescent="0.2">
      <c r="A1648" s="82" t="s">
        <v>4593</v>
      </c>
      <c r="B1648" s="82" t="s">
        <v>1164</v>
      </c>
      <c r="C1648" s="82" t="s">
        <v>1165</v>
      </c>
      <c r="D1648" s="104" t="s">
        <v>1166</v>
      </c>
      <c r="E1648" s="82" t="s">
        <v>1167</v>
      </c>
      <c r="F1648" s="82" t="s">
        <v>1164</v>
      </c>
      <c r="G1648" s="82" t="s">
        <v>1165</v>
      </c>
      <c r="H1648" s="82" t="s">
        <v>1166</v>
      </c>
      <c r="I1648" s="82" t="s">
        <v>1167</v>
      </c>
    </row>
    <row r="1649" spans="1:9" s="82" customFormat="1" x14ac:dyDescent="0.2">
      <c r="A1649" s="82" t="s">
        <v>2592</v>
      </c>
      <c r="B1649" s="82" t="s">
        <v>1169</v>
      </c>
      <c r="C1649" s="82" t="s">
        <v>1170</v>
      </c>
      <c r="D1649" s="104" t="s">
        <v>1171</v>
      </c>
      <c r="E1649" s="82" t="s">
        <v>1172</v>
      </c>
      <c r="F1649" s="82" t="s">
        <v>1169</v>
      </c>
      <c r="G1649" s="82" t="s">
        <v>1170</v>
      </c>
      <c r="H1649" s="82" t="s">
        <v>1171</v>
      </c>
      <c r="I1649" s="82" t="s">
        <v>1172</v>
      </c>
    </row>
    <row r="1650" spans="1:9" s="82" customFormat="1" x14ac:dyDescent="0.2">
      <c r="A1650" s="82" t="s">
        <v>2593</v>
      </c>
      <c r="B1650" s="82" t="s">
        <v>1174</v>
      </c>
      <c r="C1650" s="82" t="s">
        <v>1175</v>
      </c>
      <c r="D1650" s="104" t="s">
        <v>1176</v>
      </c>
      <c r="E1650" s="82" t="s">
        <v>1172</v>
      </c>
      <c r="F1650" s="82" t="s">
        <v>1174</v>
      </c>
      <c r="G1650" s="82" t="s">
        <v>1175</v>
      </c>
      <c r="H1650" s="82" t="s">
        <v>1176</v>
      </c>
      <c r="I1650" s="82" t="s">
        <v>1172</v>
      </c>
    </row>
    <row r="1651" spans="1:9" s="82" customFormat="1" x14ac:dyDescent="0.2">
      <c r="A1651" s="82" t="s">
        <v>2594</v>
      </c>
      <c r="B1651" s="82" t="s">
        <v>1178</v>
      </c>
      <c r="C1651" s="82" t="s">
        <v>1179</v>
      </c>
      <c r="D1651" s="104" t="s">
        <v>1180</v>
      </c>
      <c r="E1651" s="82" t="s">
        <v>1181</v>
      </c>
      <c r="F1651" s="82" t="s">
        <v>1178</v>
      </c>
      <c r="G1651" s="82" t="s">
        <v>1179</v>
      </c>
      <c r="H1651" s="82" t="s">
        <v>1180</v>
      </c>
      <c r="I1651" s="82" t="s">
        <v>1181</v>
      </c>
    </row>
    <row r="1652" spans="1:9" s="82" customFormat="1" x14ac:dyDescent="0.2">
      <c r="A1652" s="82" t="s">
        <v>2595</v>
      </c>
      <c r="B1652" s="82" t="s">
        <v>1183</v>
      </c>
      <c r="C1652" s="82" t="s">
        <v>1184</v>
      </c>
      <c r="D1652" s="104" t="s">
        <v>1185</v>
      </c>
      <c r="E1652" s="82" t="s">
        <v>1186</v>
      </c>
      <c r="F1652" s="82" t="s">
        <v>3563</v>
      </c>
      <c r="G1652" s="82" t="s">
        <v>3564</v>
      </c>
      <c r="H1652" s="82" t="s">
        <v>3565</v>
      </c>
      <c r="I1652" s="82" t="s">
        <v>1186</v>
      </c>
    </row>
    <row r="1653" spans="1:9" s="82" customFormat="1" x14ac:dyDescent="0.2">
      <c r="A1653" s="82" t="s">
        <v>2596</v>
      </c>
      <c r="B1653" s="82" t="s">
        <v>1188</v>
      </c>
      <c r="C1653" s="82" t="s">
        <v>1189</v>
      </c>
      <c r="D1653" s="104" t="s">
        <v>1190</v>
      </c>
      <c r="E1653" s="82" t="s">
        <v>1191</v>
      </c>
      <c r="F1653" s="82" t="s">
        <v>1188</v>
      </c>
      <c r="G1653" s="82" t="s">
        <v>1189</v>
      </c>
      <c r="H1653" s="82" t="s">
        <v>1190</v>
      </c>
      <c r="I1653" s="82" t="s">
        <v>1191</v>
      </c>
    </row>
    <row r="1654" spans="1:9" s="82" customFormat="1" x14ac:dyDescent="0.2">
      <c r="A1654" s="82" t="s">
        <v>2597</v>
      </c>
      <c r="B1654" s="82" t="s">
        <v>1193</v>
      </c>
      <c r="C1654" s="82" t="s">
        <v>1194</v>
      </c>
      <c r="D1654" s="104" t="s">
        <v>1195</v>
      </c>
      <c r="E1654" s="82" t="s">
        <v>1196</v>
      </c>
      <c r="F1654" s="82" t="s">
        <v>1193</v>
      </c>
      <c r="G1654" s="82" t="s">
        <v>1194</v>
      </c>
      <c r="H1654" s="82" t="s">
        <v>1195</v>
      </c>
      <c r="I1654" s="82" t="s">
        <v>1196</v>
      </c>
    </row>
    <row r="1655" spans="1:9" s="82" customFormat="1" x14ac:dyDescent="0.2">
      <c r="A1655" s="82" t="s">
        <v>2598</v>
      </c>
      <c r="B1655" s="82" t="s">
        <v>1198</v>
      </c>
      <c r="C1655" s="82" t="s">
        <v>1199</v>
      </c>
      <c r="D1655" s="104" t="s">
        <v>1200</v>
      </c>
      <c r="E1655" s="82" t="s">
        <v>1201</v>
      </c>
      <c r="F1655" s="82" t="s">
        <v>1198</v>
      </c>
      <c r="G1655" s="82" t="s">
        <v>1199</v>
      </c>
      <c r="H1655" s="82" t="s">
        <v>1200</v>
      </c>
      <c r="I1655" s="82" t="s">
        <v>1201</v>
      </c>
    </row>
    <row r="1656" spans="1:9" s="82" customFormat="1" x14ac:dyDescent="0.2">
      <c r="A1656" s="82" t="s">
        <v>2599</v>
      </c>
      <c r="B1656" s="82" t="s">
        <v>1203</v>
      </c>
      <c r="C1656" s="82" t="s">
        <v>1204</v>
      </c>
      <c r="D1656" s="104" t="s">
        <v>1205</v>
      </c>
      <c r="E1656" s="82" t="s">
        <v>1206</v>
      </c>
      <c r="F1656" s="82" t="s">
        <v>1203</v>
      </c>
      <c r="G1656" s="82" t="s">
        <v>1204</v>
      </c>
      <c r="H1656" s="82" t="s">
        <v>1205</v>
      </c>
      <c r="I1656" s="82" t="s">
        <v>1206</v>
      </c>
    </row>
    <row r="1657" spans="1:9" s="122" customFormat="1" x14ac:dyDescent="0.2">
      <c r="A1657" s="122" t="s">
        <v>6883</v>
      </c>
      <c r="B1657" s="122" t="s">
        <v>4038</v>
      </c>
      <c r="C1657" s="122" t="s">
        <v>4039</v>
      </c>
      <c r="D1657" s="124" t="s">
        <v>4040</v>
      </c>
      <c r="E1657" s="122" t="s">
        <v>4041</v>
      </c>
      <c r="F1657" s="122" t="s">
        <v>4038</v>
      </c>
      <c r="G1657" s="122" t="s">
        <v>4039</v>
      </c>
      <c r="H1657" s="122" t="s">
        <v>4040</v>
      </c>
      <c r="I1657" s="122" t="s">
        <v>4041</v>
      </c>
    </row>
    <row r="1658" spans="1:9" s="113" customFormat="1" x14ac:dyDescent="0.2">
      <c r="A1658" s="113" t="s">
        <v>6884</v>
      </c>
      <c r="B1658" s="107" t="s">
        <v>5935</v>
      </c>
      <c r="C1658" s="107" t="s">
        <v>5936</v>
      </c>
      <c r="D1658" s="107" t="s">
        <v>5937</v>
      </c>
      <c r="E1658" s="107" t="s">
        <v>5938</v>
      </c>
      <c r="F1658" s="107" t="s">
        <v>5935</v>
      </c>
      <c r="G1658" s="107" t="s">
        <v>5936</v>
      </c>
      <c r="H1658" s="107" t="s">
        <v>5937</v>
      </c>
      <c r="I1658" s="107" t="s">
        <v>5938</v>
      </c>
    </row>
    <row r="1659" spans="1:9" s="82" customFormat="1" x14ac:dyDescent="0.2">
      <c r="A1659" s="82" t="s">
        <v>2600</v>
      </c>
      <c r="B1659" s="82" t="s">
        <v>1208</v>
      </c>
      <c r="C1659" s="82" t="s">
        <v>1209</v>
      </c>
      <c r="D1659" s="104" t="s">
        <v>1210</v>
      </c>
      <c r="E1659" s="82" t="s">
        <v>1211</v>
      </c>
      <c r="F1659" s="82" t="s">
        <v>1208</v>
      </c>
      <c r="G1659" s="82" t="s">
        <v>1209</v>
      </c>
      <c r="H1659" s="82" t="s">
        <v>1210</v>
      </c>
      <c r="I1659" s="82" t="s">
        <v>1211</v>
      </c>
    </row>
    <row r="1660" spans="1:9" s="82" customFormat="1" x14ac:dyDescent="0.2">
      <c r="A1660" s="82" t="s">
        <v>2601</v>
      </c>
      <c r="B1660" s="82" t="s">
        <v>1213</v>
      </c>
      <c r="C1660" s="82" t="s">
        <v>1214</v>
      </c>
      <c r="D1660" s="104" t="s">
        <v>1215</v>
      </c>
      <c r="E1660" s="82" t="s">
        <v>1216</v>
      </c>
      <c r="F1660" s="82" t="s">
        <v>1213</v>
      </c>
      <c r="G1660" s="82" t="s">
        <v>1214</v>
      </c>
      <c r="H1660" s="82" t="s">
        <v>1215</v>
      </c>
      <c r="I1660" s="82" t="s">
        <v>1216</v>
      </c>
    </row>
    <row r="1661" spans="1:9" s="82" customFormat="1" x14ac:dyDescent="0.2">
      <c r="A1661" s="82" t="s">
        <v>2602</v>
      </c>
      <c r="B1661" s="82" t="s">
        <v>1203</v>
      </c>
      <c r="C1661" s="82" t="s">
        <v>1204</v>
      </c>
      <c r="D1661" s="104" t="s">
        <v>1205</v>
      </c>
      <c r="E1661" s="82" t="s">
        <v>1206</v>
      </c>
      <c r="F1661" s="82" t="s">
        <v>1203</v>
      </c>
      <c r="G1661" s="82" t="s">
        <v>1204</v>
      </c>
      <c r="H1661" s="82" t="s">
        <v>1205</v>
      </c>
      <c r="I1661" s="82" t="s">
        <v>1206</v>
      </c>
    </row>
    <row r="1662" spans="1:9" s="82" customFormat="1" x14ac:dyDescent="0.2">
      <c r="A1662" s="82" t="s">
        <v>2603</v>
      </c>
      <c r="B1662" s="82" t="s">
        <v>1219</v>
      </c>
      <c r="C1662" s="82" t="s">
        <v>1220</v>
      </c>
      <c r="D1662" s="104" t="s">
        <v>1221</v>
      </c>
      <c r="E1662" s="82" t="s">
        <v>1222</v>
      </c>
      <c r="F1662" s="82" t="s">
        <v>1219</v>
      </c>
      <c r="G1662" s="82" t="s">
        <v>1220</v>
      </c>
      <c r="H1662" s="82" t="s">
        <v>1221</v>
      </c>
      <c r="I1662" s="82" t="s">
        <v>1222</v>
      </c>
    </row>
    <row r="1663" spans="1:9" s="82" customFormat="1" x14ac:dyDescent="0.2">
      <c r="A1663" s="82" t="s">
        <v>2604</v>
      </c>
      <c r="B1663" s="82" t="s">
        <v>1224</v>
      </c>
      <c r="C1663" s="82" t="s">
        <v>1225</v>
      </c>
      <c r="D1663" s="104" t="s">
        <v>1226</v>
      </c>
      <c r="E1663" s="82" t="s">
        <v>1227</v>
      </c>
      <c r="F1663" s="82" t="s">
        <v>1224</v>
      </c>
      <c r="G1663" s="82" t="s">
        <v>1225</v>
      </c>
      <c r="H1663" s="82" t="s">
        <v>1226</v>
      </c>
      <c r="I1663" s="82" t="s">
        <v>1227</v>
      </c>
    </row>
    <row r="1664" spans="1:9" s="82" customFormat="1" x14ac:dyDescent="0.2">
      <c r="A1664" s="82" t="s">
        <v>4594</v>
      </c>
      <c r="B1664" s="82" t="s">
        <v>4043</v>
      </c>
      <c r="C1664" s="82" t="s">
        <v>4044</v>
      </c>
      <c r="D1664" s="104" t="s">
        <v>4045</v>
      </c>
      <c r="E1664" s="82" t="s">
        <v>4046</v>
      </c>
      <c r="F1664" s="82" t="s">
        <v>4043</v>
      </c>
      <c r="G1664" s="82" t="s">
        <v>4044</v>
      </c>
      <c r="H1664" s="82" t="s">
        <v>4045</v>
      </c>
      <c r="I1664" s="82" t="s">
        <v>4046</v>
      </c>
    </row>
    <row r="1665" spans="1:9" s="113" customFormat="1" x14ac:dyDescent="0.2">
      <c r="A1665" s="113" t="s">
        <v>6885</v>
      </c>
      <c r="B1665" s="113" t="s">
        <v>5940</v>
      </c>
      <c r="C1665" s="113" t="s">
        <v>5941</v>
      </c>
      <c r="D1665" s="107" t="s">
        <v>5942</v>
      </c>
      <c r="E1665" s="113" t="s">
        <v>5943</v>
      </c>
      <c r="F1665" s="113" t="s">
        <v>5940</v>
      </c>
      <c r="G1665" s="113" t="s">
        <v>5941</v>
      </c>
      <c r="H1665" s="113" t="s">
        <v>5942</v>
      </c>
      <c r="I1665" s="113" t="s">
        <v>5943</v>
      </c>
    </row>
    <row r="1666" spans="1:9" s="113" customFormat="1" x14ac:dyDescent="0.2">
      <c r="A1666" s="113" t="s">
        <v>6886</v>
      </c>
      <c r="B1666" s="113" t="s">
        <v>5397</v>
      </c>
      <c r="C1666" s="113" t="s">
        <v>5398</v>
      </c>
      <c r="D1666" s="107" t="s">
        <v>5399</v>
      </c>
      <c r="E1666" s="113" t="s">
        <v>5400</v>
      </c>
      <c r="F1666" s="113" t="s">
        <v>5397</v>
      </c>
      <c r="G1666" s="113" t="s">
        <v>5398</v>
      </c>
      <c r="H1666" s="113" t="s">
        <v>5399</v>
      </c>
      <c r="I1666" s="113" t="s">
        <v>5400</v>
      </c>
    </row>
    <row r="1667" spans="1:9" s="82" customFormat="1" x14ac:dyDescent="0.2">
      <c r="A1667" s="82" t="s">
        <v>4595</v>
      </c>
      <c r="B1667" s="82" t="s">
        <v>4048</v>
      </c>
      <c r="C1667" s="82" t="s">
        <v>4049</v>
      </c>
      <c r="D1667" s="104" t="s">
        <v>4050</v>
      </c>
      <c r="E1667" s="82" t="s">
        <v>4051</v>
      </c>
      <c r="F1667" s="82" t="s">
        <v>4048</v>
      </c>
      <c r="G1667" s="82" t="s">
        <v>4049</v>
      </c>
      <c r="H1667" s="82" t="s">
        <v>4050</v>
      </c>
      <c r="I1667" s="82" t="s">
        <v>4051</v>
      </c>
    </row>
    <row r="1668" spans="1:9" s="82" customFormat="1" x14ac:dyDescent="0.2">
      <c r="A1668" s="82" t="s">
        <v>2605</v>
      </c>
      <c r="B1668" s="82" t="s">
        <v>1229</v>
      </c>
      <c r="C1668" s="82" t="s">
        <v>1230</v>
      </c>
      <c r="D1668" s="104" t="s">
        <v>1231</v>
      </c>
      <c r="E1668" s="82" t="s">
        <v>1232</v>
      </c>
      <c r="F1668" s="82" t="s">
        <v>3566</v>
      </c>
      <c r="G1668" s="82" t="s">
        <v>3567</v>
      </c>
      <c r="H1668" s="82" t="s">
        <v>3566</v>
      </c>
      <c r="I1668" s="82" t="s">
        <v>1232</v>
      </c>
    </row>
    <row r="1669" spans="1:9" s="82" customFormat="1" x14ac:dyDescent="0.2">
      <c r="A1669" s="82" t="s">
        <v>4596</v>
      </c>
      <c r="B1669" s="82" t="s">
        <v>1229</v>
      </c>
      <c r="C1669" s="82" t="s">
        <v>1230</v>
      </c>
      <c r="D1669" s="104" t="s">
        <v>1231</v>
      </c>
      <c r="E1669" s="82" t="s">
        <v>1232</v>
      </c>
      <c r="F1669" s="82" t="s">
        <v>3566</v>
      </c>
      <c r="G1669" s="82" t="s">
        <v>3567</v>
      </c>
      <c r="H1669" s="82" t="s">
        <v>3566</v>
      </c>
      <c r="I1669" s="82" t="s">
        <v>1232</v>
      </c>
    </row>
    <row r="1670" spans="1:9" s="82" customFormat="1" x14ac:dyDescent="0.2">
      <c r="A1670" s="82" t="s">
        <v>2606</v>
      </c>
      <c r="B1670" s="82" t="s">
        <v>1234</v>
      </c>
      <c r="C1670" s="82" t="s">
        <v>1235</v>
      </c>
      <c r="D1670" s="104" t="s">
        <v>1236</v>
      </c>
      <c r="E1670" s="82" t="s">
        <v>1237</v>
      </c>
      <c r="F1670" s="82" t="s">
        <v>1234</v>
      </c>
      <c r="G1670" s="82" t="s">
        <v>1235</v>
      </c>
      <c r="H1670" s="82" t="s">
        <v>1236</v>
      </c>
      <c r="I1670" s="82" t="s">
        <v>1237</v>
      </c>
    </row>
    <row r="1671" spans="1:9" s="82" customFormat="1" x14ac:dyDescent="0.2">
      <c r="A1671" s="82" t="s">
        <v>4597</v>
      </c>
      <c r="B1671" s="82" t="s">
        <v>1234</v>
      </c>
      <c r="C1671" s="82" t="s">
        <v>1235</v>
      </c>
      <c r="D1671" s="104" t="s">
        <v>1236</v>
      </c>
      <c r="E1671" s="82" t="s">
        <v>1237</v>
      </c>
      <c r="F1671" s="82" t="s">
        <v>1234</v>
      </c>
      <c r="G1671" s="82" t="s">
        <v>1235</v>
      </c>
      <c r="H1671" s="82" t="s">
        <v>1236</v>
      </c>
      <c r="I1671" s="82" t="s">
        <v>1237</v>
      </c>
    </row>
    <row r="1672" spans="1:9" s="82" customFormat="1" x14ac:dyDescent="0.2">
      <c r="A1672" s="82" t="s">
        <v>2607</v>
      </c>
      <c r="B1672" s="82" t="s">
        <v>1239</v>
      </c>
      <c r="C1672" s="82" t="s">
        <v>1240</v>
      </c>
      <c r="D1672" s="104" t="s">
        <v>1241</v>
      </c>
      <c r="E1672" s="82" t="s">
        <v>1242</v>
      </c>
      <c r="F1672" s="82" t="s">
        <v>1239</v>
      </c>
      <c r="G1672" s="82" t="s">
        <v>1240</v>
      </c>
      <c r="H1672" s="82" t="s">
        <v>1241</v>
      </c>
      <c r="I1672" s="82" t="s">
        <v>1242</v>
      </c>
    </row>
    <row r="1673" spans="1:9" s="82" customFormat="1" x14ac:dyDescent="0.2">
      <c r="A1673" s="82" t="s">
        <v>4598</v>
      </c>
      <c r="B1673" s="82" t="s">
        <v>1239</v>
      </c>
      <c r="C1673" s="82" t="s">
        <v>1240</v>
      </c>
      <c r="D1673" s="104" t="s">
        <v>1241</v>
      </c>
      <c r="E1673" s="82" t="s">
        <v>1242</v>
      </c>
      <c r="F1673" s="82" t="s">
        <v>1239</v>
      </c>
      <c r="G1673" s="82" t="s">
        <v>1240</v>
      </c>
      <c r="H1673" s="82" t="s">
        <v>1241</v>
      </c>
      <c r="I1673" s="82" t="s">
        <v>1242</v>
      </c>
    </row>
    <row r="1674" spans="1:9" s="82" customFormat="1" x14ac:dyDescent="0.2">
      <c r="A1674" s="82" t="s">
        <v>2608</v>
      </c>
      <c r="B1674" s="82" t="s">
        <v>1244</v>
      </c>
      <c r="C1674" s="82" t="s">
        <v>1245</v>
      </c>
      <c r="D1674" s="104" t="s">
        <v>1246</v>
      </c>
      <c r="E1674" s="82" t="s">
        <v>1247</v>
      </c>
      <c r="F1674" s="82" t="s">
        <v>1244</v>
      </c>
      <c r="G1674" s="82" t="s">
        <v>1245</v>
      </c>
      <c r="H1674" s="82" t="s">
        <v>1246</v>
      </c>
      <c r="I1674" s="82" t="s">
        <v>1247</v>
      </c>
    </row>
    <row r="1675" spans="1:9" s="82" customFormat="1" x14ac:dyDescent="0.2">
      <c r="A1675" s="82" t="s">
        <v>2609</v>
      </c>
      <c r="B1675" s="82" t="s">
        <v>1249</v>
      </c>
      <c r="C1675" s="82" t="s">
        <v>1250</v>
      </c>
      <c r="D1675" s="104" t="s">
        <v>1251</v>
      </c>
      <c r="E1675" s="82" t="s">
        <v>1252</v>
      </c>
      <c r="F1675" s="82" t="s">
        <v>1249</v>
      </c>
      <c r="G1675" s="82" t="s">
        <v>1250</v>
      </c>
      <c r="H1675" s="82" t="s">
        <v>1251</v>
      </c>
      <c r="I1675" s="82" t="s">
        <v>1252</v>
      </c>
    </row>
    <row r="1676" spans="1:9" s="82" customFormat="1" x14ac:dyDescent="0.2">
      <c r="A1676" s="82" t="s">
        <v>2610</v>
      </c>
      <c r="B1676" s="82" t="s">
        <v>1254</v>
      </c>
      <c r="C1676" s="82" t="s">
        <v>1255</v>
      </c>
      <c r="D1676" s="104" t="s">
        <v>1256</v>
      </c>
      <c r="E1676" s="82" t="s">
        <v>3645</v>
      </c>
      <c r="F1676" s="82" t="s">
        <v>1254</v>
      </c>
      <c r="G1676" s="82" t="s">
        <v>1255</v>
      </c>
      <c r="H1676" s="82" t="s">
        <v>1256</v>
      </c>
      <c r="I1676" s="82" t="s">
        <v>3645</v>
      </c>
    </row>
    <row r="1677" spans="1:9" s="82" customFormat="1" x14ac:dyDescent="0.2">
      <c r="A1677" s="82" t="s">
        <v>2611</v>
      </c>
      <c r="B1677" s="82" t="s">
        <v>1258</v>
      </c>
      <c r="C1677" s="82" t="s">
        <v>1259</v>
      </c>
      <c r="D1677" s="104" t="s">
        <v>1260</v>
      </c>
      <c r="E1677" s="82" t="s">
        <v>1261</v>
      </c>
      <c r="F1677" s="82" t="s">
        <v>1258</v>
      </c>
      <c r="G1677" s="82" t="s">
        <v>1259</v>
      </c>
      <c r="H1677" s="82" t="s">
        <v>3568</v>
      </c>
      <c r="I1677" s="82" t="s">
        <v>1261</v>
      </c>
    </row>
    <row r="1678" spans="1:9" s="82" customFormat="1" x14ac:dyDescent="0.2">
      <c r="A1678" s="82" t="s">
        <v>2612</v>
      </c>
      <c r="B1678" s="82" t="s">
        <v>1263</v>
      </c>
      <c r="C1678" s="82" t="s">
        <v>1264</v>
      </c>
      <c r="D1678" s="104" t="s">
        <v>1265</v>
      </c>
      <c r="E1678" s="82" t="s">
        <v>1266</v>
      </c>
      <c r="F1678" s="82" t="s">
        <v>3569</v>
      </c>
      <c r="G1678" s="82" t="s">
        <v>3570</v>
      </c>
      <c r="H1678" s="82" t="s">
        <v>3571</v>
      </c>
      <c r="I1678" s="82" t="s">
        <v>1266</v>
      </c>
    </row>
    <row r="1679" spans="1:9" s="82" customFormat="1" x14ac:dyDescent="0.2">
      <c r="A1679" s="82" t="s">
        <v>2613</v>
      </c>
      <c r="B1679" s="82" t="s">
        <v>1268</v>
      </c>
      <c r="C1679" s="82" t="s">
        <v>1269</v>
      </c>
      <c r="D1679" s="104" t="s">
        <v>1270</v>
      </c>
      <c r="E1679" s="82" t="s">
        <v>1271</v>
      </c>
      <c r="F1679" s="82" t="s">
        <v>1268</v>
      </c>
      <c r="G1679" s="82" t="s">
        <v>3572</v>
      </c>
      <c r="H1679" s="82" t="s">
        <v>3573</v>
      </c>
      <c r="I1679" s="82" t="s">
        <v>1271</v>
      </c>
    </row>
    <row r="1680" spans="1:9" s="82" customFormat="1" x14ac:dyDescent="0.2">
      <c r="A1680" s="82" t="s">
        <v>4599</v>
      </c>
      <c r="B1680" s="82" t="s">
        <v>1268</v>
      </c>
      <c r="C1680" s="82" t="s">
        <v>1269</v>
      </c>
      <c r="D1680" s="104" t="s">
        <v>1270</v>
      </c>
      <c r="E1680" s="82" t="s">
        <v>1271</v>
      </c>
      <c r="F1680" s="82" t="s">
        <v>1268</v>
      </c>
      <c r="G1680" s="82" t="s">
        <v>3572</v>
      </c>
      <c r="H1680" s="82" t="s">
        <v>3573</v>
      </c>
      <c r="I1680" s="82" t="s">
        <v>1271</v>
      </c>
    </row>
    <row r="1681" spans="1:9" s="82" customFormat="1" x14ac:dyDescent="0.2">
      <c r="A1681" s="82" t="s">
        <v>2614</v>
      </c>
      <c r="B1681" s="82" t="s">
        <v>1273</v>
      </c>
      <c r="C1681" s="82" t="s">
        <v>1274</v>
      </c>
      <c r="D1681" s="104" t="s">
        <v>1275</v>
      </c>
      <c r="E1681" s="82" t="s">
        <v>1276</v>
      </c>
      <c r="F1681" s="82" t="s">
        <v>1273</v>
      </c>
      <c r="G1681" s="82" t="s">
        <v>1274</v>
      </c>
      <c r="H1681" s="82" t="s">
        <v>1275</v>
      </c>
      <c r="I1681" s="82" t="s">
        <v>1276</v>
      </c>
    </row>
    <row r="1682" spans="1:9" s="82" customFormat="1" x14ac:dyDescent="0.2">
      <c r="A1682" s="82" t="s">
        <v>4600</v>
      </c>
      <c r="B1682" s="82" t="s">
        <v>1273</v>
      </c>
      <c r="C1682" s="82" t="s">
        <v>1274</v>
      </c>
      <c r="D1682" s="104" t="s">
        <v>1275</v>
      </c>
      <c r="E1682" s="82" t="s">
        <v>1276</v>
      </c>
      <c r="F1682" s="82" t="s">
        <v>1273</v>
      </c>
      <c r="G1682" s="82" t="s">
        <v>1274</v>
      </c>
      <c r="H1682" s="82" t="s">
        <v>1275</v>
      </c>
      <c r="I1682" s="82" t="s">
        <v>1276</v>
      </c>
    </row>
    <row r="1683" spans="1:9" s="82" customFormat="1" x14ac:dyDescent="0.2">
      <c r="A1683" s="82" t="s">
        <v>2615</v>
      </c>
      <c r="B1683" s="82" t="s">
        <v>1278</v>
      </c>
      <c r="C1683" s="82" t="s">
        <v>1279</v>
      </c>
      <c r="D1683" s="104" t="s">
        <v>1280</v>
      </c>
      <c r="E1683" s="82" t="s">
        <v>1281</v>
      </c>
      <c r="F1683" s="82" t="s">
        <v>1278</v>
      </c>
      <c r="G1683" s="82" t="s">
        <v>1279</v>
      </c>
      <c r="H1683" s="82" t="s">
        <v>1280</v>
      </c>
      <c r="I1683" s="82" t="s">
        <v>1281</v>
      </c>
    </row>
    <row r="1684" spans="1:9" s="82" customFormat="1" x14ac:dyDescent="0.2">
      <c r="A1684" s="82" t="s">
        <v>2616</v>
      </c>
      <c r="B1684" s="82" t="s">
        <v>4065</v>
      </c>
      <c r="C1684" s="82" t="s">
        <v>1283</v>
      </c>
      <c r="D1684" s="104" t="s">
        <v>1284</v>
      </c>
      <c r="E1684" s="82" t="s">
        <v>1285</v>
      </c>
      <c r="F1684" s="82" t="s">
        <v>3574</v>
      </c>
      <c r="G1684" s="82" t="s">
        <v>3575</v>
      </c>
      <c r="H1684" s="82" t="s">
        <v>1284</v>
      </c>
      <c r="I1684" s="82" t="s">
        <v>1285</v>
      </c>
    </row>
    <row r="1685" spans="1:9" s="82" customFormat="1" x14ac:dyDescent="0.2">
      <c r="A1685" s="82" t="s">
        <v>2617</v>
      </c>
      <c r="B1685" s="82" t="s">
        <v>1287</v>
      </c>
      <c r="C1685" s="82" t="s">
        <v>1288</v>
      </c>
      <c r="D1685" s="104" t="s">
        <v>1289</v>
      </c>
      <c r="E1685" s="82" t="s">
        <v>1290</v>
      </c>
      <c r="F1685" s="82" t="s">
        <v>1287</v>
      </c>
      <c r="G1685" s="82" t="s">
        <v>1288</v>
      </c>
      <c r="H1685" s="82" t="s">
        <v>1289</v>
      </c>
      <c r="I1685" s="82" t="s">
        <v>1290</v>
      </c>
    </row>
    <row r="1686" spans="1:9" s="82" customFormat="1" x14ac:dyDescent="0.2">
      <c r="A1686" s="82" t="s">
        <v>2618</v>
      </c>
      <c r="B1686" s="82" t="s">
        <v>1292</v>
      </c>
      <c r="C1686" s="82" t="s">
        <v>1293</v>
      </c>
      <c r="D1686" s="104" t="s">
        <v>1294</v>
      </c>
      <c r="E1686" s="82" t="s">
        <v>1295</v>
      </c>
      <c r="F1686" s="82" t="s">
        <v>1292</v>
      </c>
      <c r="G1686" s="82" t="s">
        <v>1293</v>
      </c>
      <c r="H1686" s="82" t="s">
        <v>3576</v>
      </c>
      <c r="I1686" s="82" t="s">
        <v>1295</v>
      </c>
    </row>
    <row r="1687" spans="1:9" s="82" customFormat="1" x14ac:dyDescent="0.2">
      <c r="A1687" s="82" t="s">
        <v>2619</v>
      </c>
      <c r="B1687" s="82" t="s">
        <v>1297</v>
      </c>
      <c r="C1687" s="82" t="s">
        <v>1298</v>
      </c>
      <c r="D1687" s="104" t="s">
        <v>1299</v>
      </c>
      <c r="E1687" s="82" t="s">
        <v>1300</v>
      </c>
      <c r="F1687" s="82" t="s">
        <v>1297</v>
      </c>
      <c r="G1687" s="82" t="s">
        <v>1298</v>
      </c>
      <c r="H1687" s="82" t="s">
        <v>1299</v>
      </c>
      <c r="I1687" s="82" t="s">
        <v>1300</v>
      </c>
    </row>
    <row r="1688" spans="1:9" s="82" customFormat="1" x14ac:dyDescent="0.2">
      <c r="A1688" s="82" t="s">
        <v>4601</v>
      </c>
      <c r="B1688" s="82" t="s">
        <v>1297</v>
      </c>
      <c r="C1688" s="82" t="s">
        <v>1298</v>
      </c>
      <c r="D1688" s="104" t="s">
        <v>1299</v>
      </c>
      <c r="E1688" s="82" t="s">
        <v>1300</v>
      </c>
      <c r="F1688" s="82" t="s">
        <v>1297</v>
      </c>
      <c r="G1688" s="82" t="s">
        <v>1298</v>
      </c>
      <c r="H1688" s="82" t="s">
        <v>1299</v>
      </c>
      <c r="I1688" s="82" t="s">
        <v>1300</v>
      </c>
    </row>
    <row r="1689" spans="1:9" s="82" customFormat="1" x14ac:dyDescent="0.2">
      <c r="A1689" s="82" t="s">
        <v>2620</v>
      </c>
      <c r="B1689" s="82" t="s">
        <v>1302</v>
      </c>
      <c r="C1689" s="82" t="s">
        <v>1303</v>
      </c>
      <c r="D1689" s="104" t="s">
        <v>1304</v>
      </c>
      <c r="E1689" s="82" t="s">
        <v>1305</v>
      </c>
      <c r="F1689" s="82" t="s">
        <v>1302</v>
      </c>
      <c r="G1689" s="82" t="s">
        <v>1303</v>
      </c>
      <c r="H1689" s="82" t="s">
        <v>1304</v>
      </c>
      <c r="I1689" s="82" t="s">
        <v>1305</v>
      </c>
    </row>
    <row r="1690" spans="1:9" s="82" customFormat="1" x14ac:dyDescent="0.2">
      <c r="A1690" s="82" t="s">
        <v>2621</v>
      </c>
      <c r="B1690" s="82" t="s">
        <v>1306</v>
      </c>
      <c r="C1690" s="82" t="s">
        <v>1307</v>
      </c>
      <c r="D1690" s="104" t="s">
        <v>1308</v>
      </c>
      <c r="E1690" s="82" t="s">
        <v>1309</v>
      </c>
      <c r="F1690" s="82" t="s">
        <v>1306</v>
      </c>
      <c r="G1690" s="82" t="s">
        <v>1307</v>
      </c>
      <c r="H1690" s="82" t="s">
        <v>1308</v>
      </c>
      <c r="I1690" s="82" t="s">
        <v>1309</v>
      </c>
    </row>
    <row r="1691" spans="1:9" s="82" customFormat="1" x14ac:dyDescent="0.2">
      <c r="A1691" s="82" t="s">
        <v>2622</v>
      </c>
      <c r="B1691" s="82" t="s">
        <v>1311</v>
      </c>
      <c r="C1691" s="82" t="s">
        <v>1312</v>
      </c>
      <c r="D1691" s="104" t="s">
        <v>1313</v>
      </c>
      <c r="E1691" s="82" t="s">
        <v>1314</v>
      </c>
      <c r="F1691" s="82" t="s">
        <v>1311</v>
      </c>
      <c r="G1691" s="82" t="s">
        <v>1312</v>
      </c>
      <c r="H1691" s="82" t="s">
        <v>3577</v>
      </c>
      <c r="I1691" s="82" t="s">
        <v>1314</v>
      </c>
    </row>
    <row r="1692" spans="1:9" s="82" customFormat="1" x14ac:dyDescent="0.2">
      <c r="A1692" s="82" t="s">
        <v>2623</v>
      </c>
      <c r="B1692" s="82" t="s">
        <v>1316</v>
      </c>
      <c r="C1692" s="82" t="s">
        <v>1317</v>
      </c>
      <c r="D1692" s="104" t="s">
        <v>1318</v>
      </c>
      <c r="E1692" s="82" t="s">
        <v>1319</v>
      </c>
      <c r="F1692" s="82" t="s">
        <v>1316</v>
      </c>
      <c r="G1692" s="82" t="s">
        <v>1317</v>
      </c>
      <c r="H1692" s="82" t="s">
        <v>1318</v>
      </c>
      <c r="I1692" s="82" t="s">
        <v>1319</v>
      </c>
    </row>
    <row r="1693" spans="1:9" s="82" customFormat="1" x14ac:dyDescent="0.2">
      <c r="A1693" s="82" t="s">
        <v>2624</v>
      </c>
      <c r="B1693" s="82" t="s">
        <v>1321</v>
      </c>
      <c r="C1693" s="82" t="s">
        <v>1322</v>
      </c>
      <c r="D1693" s="104" t="s">
        <v>1323</v>
      </c>
      <c r="E1693" s="82" t="s">
        <v>1324</v>
      </c>
      <c r="F1693" s="82" t="s">
        <v>1321</v>
      </c>
      <c r="G1693" s="82" t="s">
        <v>1322</v>
      </c>
      <c r="H1693" s="82" t="s">
        <v>1323</v>
      </c>
      <c r="I1693" s="82" t="s">
        <v>1324</v>
      </c>
    </row>
    <row r="1694" spans="1:9" s="82" customFormat="1" x14ac:dyDescent="0.2">
      <c r="A1694" s="82" t="s">
        <v>4602</v>
      </c>
      <c r="B1694" s="82" t="s">
        <v>1321</v>
      </c>
      <c r="C1694" s="82" t="s">
        <v>1322</v>
      </c>
      <c r="D1694" s="104" t="s">
        <v>1323</v>
      </c>
      <c r="E1694" s="82" t="s">
        <v>1324</v>
      </c>
      <c r="F1694" s="82" t="s">
        <v>1321</v>
      </c>
      <c r="G1694" s="82" t="s">
        <v>1322</v>
      </c>
      <c r="H1694" s="82" t="s">
        <v>1323</v>
      </c>
      <c r="I1694" s="82" t="s">
        <v>1324</v>
      </c>
    </row>
    <row r="1695" spans="1:9" s="82" customFormat="1" x14ac:dyDescent="0.2">
      <c r="A1695" s="82" t="s">
        <v>2625</v>
      </c>
      <c r="B1695" s="82" t="s">
        <v>1326</v>
      </c>
      <c r="C1695" s="82" t="s">
        <v>1327</v>
      </c>
      <c r="D1695" s="104" t="s">
        <v>1328</v>
      </c>
      <c r="E1695" s="82" t="s">
        <v>1329</v>
      </c>
      <c r="F1695" s="82" t="s">
        <v>1326</v>
      </c>
      <c r="G1695" s="82" t="s">
        <v>1327</v>
      </c>
      <c r="H1695" s="82" t="s">
        <v>1328</v>
      </c>
      <c r="I1695" s="82" t="s">
        <v>1329</v>
      </c>
    </row>
    <row r="1696" spans="1:9" s="82" customFormat="1" x14ac:dyDescent="0.2">
      <c r="A1696" s="82" t="s">
        <v>2626</v>
      </c>
      <c r="B1696" s="82" t="s">
        <v>1331</v>
      </c>
      <c r="C1696" s="82" t="s">
        <v>1332</v>
      </c>
      <c r="D1696" s="104" t="s">
        <v>1333</v>
      </c>
      <c r="E1696" s="82" t="s">
        <v>1334</v>
      </c>
      <c r="F1696" s="82" t="s">
        <v>1331</v>
      </c>
      <c r="G1696" s="82" t="s">
        <v>1332</v>
      </c>
      <c r="H1696" s="82" t="s">
        <v>1333</v>
      </c>
      <c r="I1696" s="82" t="s">
        <v>1334</v>
      </c>
    </row>
    <row r="1697" spans="1:9" s="113" customFormat="1" x14ac:dyDescent="0.2">
      <c r="A1697" s="113" t="s">
        <v>6887</v>
      </c>
      <c r="B1697" s="113" t="s">
        <v>5949</v>
      </c>
      <c r="C1697" s="113" t="s">
        <v>5950</v>
      </c>
      <c r="D1697" s="107" t="s">
        <v>5951</v>
      </c>
      <c r="E1697" s="113" t="s">
        <v>5952</v>
      </c>
      <c r="F1697" s="113" t="s">
        <v>5949</v>
      </c>
      <c r="G1697" s="113" t="s">
        <v>5950</v>
      </c>
      <c r="H1697" s="113" t="s">
        <v>5951</v>
      </c>
      <c r="I1697" s="113" t="s">
        <v>5952</v>
      </c>
    </row>
    <row r="1698" spans="1:9" s="122" customFormat="1" x14ac:dyDescent="0.2">
      <c r="A1698" s="122" t="s">
        <v>6888</v>
      </c>
      <c r="B1698" s="122" t="s">
        <v>1335</v>
      </c>
      <c r="C1698" s="122" t="s">
        <v>1336</v>
      </c>
      <c r="D1698" s="124" t="s">
        <v>1337</v>
      </c>
      <c r="E1698" s="122" t="s">
        <v>1338</v>
      </c>
      <c r="F1698" s="122" t="s">
        <v>1335</v>
      </c>
      <c r="G1698" s="122" t="s">
        <v>1336</v>
      </c>
      <c r="H1698" s="122" t="s">
        <v>1337</v>
      </c>
      <c r="I1698" s="122" t="s">
        <v>1338</v>
      </c>
    </row>
    <row r="1699" spans="1:9" s="122" customFormat="1" x14ac:dyDescent="0.2">
      <c r="A1699" s="122" t="s">
        <v>6889</v>
      </c>
      <c r="B1699" s="122" t="s">
        <v>1339</v>
      </c>
      <c r="C1699" s="122" t="s">
        <v>1340</v>
      </c>
      <c r="D1699" s="124" t="s">
        <v>1341</v>
      </c>
      <c r="E1699" s="122" t="s">
        <v>1342</v>
      </c>
      <c r="F1699" s="122" t="s">
        <v>1339</v>
      </c>
      <c r="G1699" s="122" t="s">
        <v>1340</v>
      </c>
      <c r="H1699" s="122" t="s">
        <v>1341</v>
      </c>
      <c r="I1699" s="122" t="s">
        <v>1342</v>
      </c>
    </row>
    <row r="1700" spans="1:9" s="82" customFormat="1" x14ac:dyDescent="0.2">
      <c r="A1700" s="82" t="s">
        <v>2627</v>
      </c>
      <c r="B1700" s="82" t="s">
        <v>1344</v>
      </c>
      <c r="C1700" s="82" t="s">
        <v>1345</v>
      </c>
      <c r="D1700" s="104" t="s">
        <v>1346</v>
      </c>
      <c r="E1700" s="82" t="s">
        <v>1347</v>
      </c>
      <c r="F1700" s="82" t="s">
        <v>1344</v>
      </c>
      <c r="G1700" s="82" t="s">
        <v>1345</v>
      </c>
      <c r="H1700" s="82" t="s">
        <v>3578</v>
      </c>
      <c r="I1700" s="82" t="s">
        <v>1347</v>
      </c>
    </row>
    <row r="1701" spans="1:9" s="82" customFormat="1" x14ac:dyDescent="0.2">
      <c r="A1701" s="82" t="s">
        <v>4603</v>
      </c>
      <c r="B1701" s="82" t="s">
        <v>1344</v>
      </c>
      <c r="C1701" s="82" t="s">
        <v>1345</v>
      </c>
      <c r="D1701" s="104" t="s">
        <v>1346</v>
      </c>
      <c r="E1701" s="82" t="s">
        <v>1347</v>
      </c>
      <c r="F1701" s="82" t="s">
        <v>1344</v>
      </c>
      <c r="G1701" s="82" t="s">
        <v>1345</v>
      </c>
      <c r="H1701" s="82" t="s">
        <v>3578</v>
      </c>
      <c r="I1701" s="82" t="s">
        <v>1347</v>
      </c>
    </row>
    <row r="1702" spans="1:9" s="82" customFormat="1" x14ac:dyDescent="0.2">
      <c r="A1702" s="82" t="s">
        <v>2628</v>
      </c>
      <c r="B1702" s="82" t="s">
        <v>1349</v>
      </c>
      <c r="C1702" s="82" t="s">
        <v>1350</v>
      </c>
      <c r="D1702" s="104" t="s">
        <v>1351</v>
      </c>
      <c r="E1702" s="82" t="s">
        <v>1352</v>
      </c>
      <c r="F1702" s="82" t="s">
        <v>1349</v>
      </c>
      <c r="G1702" s="82" t="s">
        <v>1350</v>
      </c>
      <c r="H1702" s="82" t="s">
        <v>1351</v>
      </c>
      <c r="I1702" s="82" t="s">
        <v>1352</v>
      </c>
    </row>
    <row r="1703" spans="1:9" s="82" customFormat="1" x14ac:dyDescent="0.2">
      <c r="A1703" s="82" t="s">
        <v>2629</v>
      </c>
      <c r="B1703" s="82" t="s">
        <v>1354</v>
      </c>
      <c r="C1703" s="82" t="s">
        <v>1355</v>
      </c>
      <c r="D1703" s="104" t="s">
        <v>1356</v>
      </c>
      <c r="E1703" s="82" t="s">
        <v>1357</v>
      </c>
      <c r="F1703" s="82" t="s">
        <v>1354</v>
      </c>
      <c r="G1703" s="82" t="s">
        <v>3579</v>
      </c>
      <c r="H1703" s="82" t="s">
        <v>3580</v>
      </c>
      <c r="I1703" s="82" t="s">
        <v>1357</v>
      </c>
    </row>
    <row r="1704" spans="1:9" s="82" customFormat="1" x14ac:dyDescent="0.2">
      <c r="A1704" s="82" t="s">
        <v>2630</v>
      </c>
      <c r="B1704" s="82" t="s">
        <v>1359</v>
      </c>
      <c r="C1704" s="82" t="s">
        <v>1360</v>
      </c>
      <c r="D1704" s="104" t="s">
        <v>1361</v>
      </c>
      <c r="E1704" s="82" t="s">
        <v>1362</v>
      </c>
      <c r="F1704" s="82" t="s">
        <v>1359</v>
      </c>
      <c r="G1704" s="82" t="s">
        <v>1360</v>
      </c>
      <c r="H1704" s="82" t="s">
        <v>1361</v>
      </c>
      <c r="I1704" s="82" t="s">
        <v>1362</v>
      </c>
    </row>
    <row r="1705" spans="1:9" s="82" customFormat="1" x14ac:dyDescent="0.2">
      <c r="A1705" s="82" t="s">
        <v>2631</v>
      </c>
      <c r="B1705" s="82" t="s">
        <v>1364</v>
      </c>
      <c r="C1705" s="82" t="s">
        <v>1365</v>
      </c>
      <c r="D1705" s="104" t="s">
        <v>1366</v>
      </c>
      <c r="E1705" s="82" t="s">
        <v>1367</v>
      </c>
      <c r="F1705" s="82" t="s">
        <v>1364</v>
      </c>
      <c r="G1705" s="82" t="s">
        <v>1365</v>
      </c>
      <c r="H1705" s="82" t="s">
        <v>1366</v>
      </c>
      <c r="I1705" s="82" t="s">
        <v>1367</v>
      </c>
    </row>
    <row r="1706" spans="1:9" s="82" customFormat="1" x14ac:dyDescent="0.2">
      <c r="A1706" s="82" t="s">
        <v>2632</v>
      </c>
      <c r="B1706" s="82" t="s">
        <v>1369</v>
      </c>
      <c r="C1706" s="82" t="s">
        <v>1370</v>
      </c>
      <c r="D1706" s="104" t="s">
        <v>1371</v>
      </c>
      <c r="E1706" s="82" t="s">
        <v>1372</v>
      </c>
      <c r="F1706" s="82" t="s">
        <v>1369</v>
      </c>
      <c r="G1706" s="82" t="s">
        <v>1370</v>
      </c>
      <c r="H1706" s="82" t="s">
        <v>1371</v>
      </c>
      <c r="I1706" s="82" t="s">
        <v>1372</v>
      </c>
    </row>
    <row r="1707" spans="1:9" s="82" customFormat="1" x14ac:dyDescent="0.2">
      <c r="A1707" s="82" t="s">
        <v>2633</v>
      </c>
      <c r="B1707" s="82" t="s">
        <v>1374</v>
      </c>
      <c r="C1707" s="82" t="s">
        <v>1375</v>
      </c>
      <c r="D1707" s="104" t="s">
        <v>1376</v>
      </c>
      <c r="E1707" s="82" t="s">
        <v>1377</v>
      </c>
      <c r="F1707" s="82" t="s">
        <v>1374</v>
      </c>
      <c r="G1707" s="82" t="s">
        <v>1375</v>
      </c>
      <c r="H1707" s="82" t="s">
        <v>1376</v>
      </c>
      <c r="I1707" s="82" t="s">
        <v>1377</v>
      </c>
    </row>
    <row r="1708" spans="1:9" s="82" customFormat="1" x14ac:dyDescent="0.2">
      <c r="A1708" s="82" t="s">
        <v>2634</v>
      </c>
      <c r="B1708" s="82" t="s">
        <v>1379</v>
      </c>
      <c r="C1708" s="82" t="s">
        <v>1380</v>
      </c>
      <c r="D1708" s="104" t="s">
        <v>1381</v>
      </c>
      <c r="E1708" s="82" t="s">
        <v>1382</v>
      </c>
      <c r="F1708" s="82" t="s">
        <v>1379</v>
      </c>
      <c r="G1708" s="82" t="s">
        <v>1380</v>
      </c>
      <c r="H1708" s="82" t="s">
        <v>1381</v>
      </c>
      <c r="I1708" s="82" t="s">
        <v>1382</v>
      </c>
    </row>
    <row r="1709" spans="1:9" s="82" customFormat="1" x14ac:dyDescent="0.2">
      <c r="A1709" s="82" t="s">
        <v>2635</v>
      </c>
      <c r="B1709" s="82" t="s">
        <v>1384</v>
      </c>
      <c r="C1709" s="82" t="s">
        <v>1385</v>
      </c>
      <c r="D1709" s="104" t="s">
        <v>1386</v>
      </c>
      <c r="E1709" s="82" t="s">
        <v>1387</v>
      </c>
      <c r="F1709" s="82" t="s">
        <v>1384</v>
      </c>
      <c r="G1709" s="82" t="s">
        <v>1385</v>
      </c>
      <c r="H1709" s="82" t="s">
        <v>1386</v>
      </c>
      <c r="I1709" s="82" t="s">
        <v>1387</v>
      </c>
    </row>
    <row r="1710" spans="1:9" s="82" customFormat="1" x14ac:dyDescent="0.2">
      <c r="A1710" s="82" t="s">
        <v>2636</v>
      </c>
      <c r="B1710" s="82" t="s">
        <v>1389</v>
      </c>
      <c r="C1710" s="82" t="s">
        <v>1390</v>
      </c>
      <c r="D1710" s="104" t="s">
        <v>1391</v>
      </c>
      <c r="E1710" s="82" t="s">
        <v>1392</v>
      </c>
      <c r="F1710" s="82" t="s">
        <v>1389</v>
      </c>
      <c r="G1710" s="82" t="s">
        <v>1390</v>
      </c>
      <c r="H1710" s="82" t="s">
        <v>1391</v>
      </c>
      <c r="I1710" s="82" t="s">
        <v>1392</v>
      </c>
    </row>
    <row r="1711" spans="1:9" s="82" customFormat="1" x14ac:dyDescent="0.2">
      <c r="A1711" s="82" t="s">
        <v>2637</v>
      </c>
      <c r="B1711" s="82" t="s">
        <v>1394</v>
      </c>
      <c r="C1711" s="82" t="s">
        <v>1395</v>
      </c>
      <c r="D1711" s="104" t="s">
        <v>1396</v>
      </c>
      <c r="E1711" s="82" t="s">
        <v>1397</v>
      </c>
      <c r="F1711" s="82" t="s">
        <v>1394</v>
      </c>
      <c r="G1711" s="82" t="s">
        <v>1395</v>
      </c>
      <c r="H1711" s="82" t="s">
        <v>1396</v>
      </c>
      <c r="I1711" s="82" t="s">
        <v>1397</v>
      </c>
    </row>
    <row r="1712" spans="1:9" s="82" customFormat="1" x14ac:dyDescent="0.2">
      <c r="A1712" s="82" t="s">
        <v>2638</v>
      </c>
      <c r="B1712" s="82" t="s">
        <v>1398</v>
      </c>
      <c r="C1712" s="82" t="s">
        <v>1399</v>
      </c>
      <c r="D1712" s="104" t="s">
        <v>1400</v>
      </c>
      <c r="E1712" s="82" t="s">
        <v>1401</v>
      </c>
      <c r="F1712" s="82" t="s">
        <v>1398</v>
      </c>
      <c r="G1712" s="82" t="s">
        <v>1399</v>
      </c>
      <c r="H1712" s="82" t="s">
        <v>1400</v>
      </c>
      <c r="I1712" s="82" t="s">
        <v>1401</v>
      </c>
    </row>
    <row r="1713" spans="1:9" s="82" customFormat="1" x14ac:dyDescent="0.2">
      <c r="A1713" s="82" t="s">
        <v>2639</v>
      </c>
      <c r="B1713" s="82" t="s">
        <v>1402</v>
      </c>
      <c r="C1713" s="82" t="s">
        <v>1403</v>
      </c>
      <c r="D1713" s="104" t="s">
        <v>1404</v>
      </c>
      <c r="E1713" s="82" t="s">
        <v>1405</v>
      </c>
      <c r="F1713" s="82" t="s">
        <v>1402</v>
      </c>
      <c r="G1713" s="82" t="s">
        <v>1403</v>
      </c>
      <c r="H1713" s="82" t="s">
        <v>3581</v>
      </c>
      <c r="I1713" s="82" t="s">
        <v>1405</v>
      </c>
    </row>
    <row r="1714" spans="1:9" s="82" customFormat="1" x14ac:dyDescent="0.2">
      <c r="A1714" s="82" t="s">
        <v>2640</v>
      </c>
      <c r="B1714" s="82" t="s">
        <v>1407</v>
      </c>
      <c r="C1714" s="82" t="s">
        <v>1408</v>
      </c>
      <c r="D1714" s="104" t="s">
        <v>1409</v>
      </c>
      <c r="E1714" s="82" t="s">
        <v>1410</v>
      </c>
      <c r="F1714" s="82" t="s">
        <v>1407</v>
      </c>
      <c r="G1714" s="82" t="s">
        <v>1408</v>
      </c>
      <c r="H1714" s="82" t="s">
        <v>1409</v>
      </c>
      <c r="I1714" s="82" t="s">
        <v>1410</v>
      </c>
    </row>
    <row r="1715" spans="1:9" s="82" customFormat="1" x14ac:dyDescent="0.2">
      <c r="A1715" s="82" t="s">
        <v>2641</v>
      </c>
      <c r="B1715" s="82" t="s">
        <v>1384</v>
      </c>
      <c r="C1715" s="82" t="s">
        <v>1385</v>
      </c>
      <c r="D1715" s="104" t="s">
        <v>1386</v>
      </c>
      <c r="E1715" s="82" t="s">
        <v>1387</v>
      </c>
      <c r="F1715" s="82" t="s">
        <v>1384</v>
      </c>
      <c r="G1715" s="82" t="s">
        <v>1385</v>
      </c>
      <c r="H1715" s="82" t="s">
        <v>1386</v>
      </c>
      <c r="I1715" s="82" t="s">
        <v>1387</v>
      </c>
    </row>
    <row r="1716" spans="1:9" s="82" customFormat="1" x14ac:dyDescent="0.2">
      <c r="A1716" s="82" t="s">
        <v>2642</v>
      </c>
      <c r="B1716" s="82" t="s">
        <v>1413</v>
      </c>
      <c r="C1716" s="82" t="s">
        <v>1414</v>
      </c>
      <c r="D1716" s="104" t="s">
        <v>1415</v>
      </c>
      <c r="E1716" s="82" t="s">
        <v>1416</v>
      </c>
      <c r="F1716" s="82" t="s">
        <v>1413</v>
      </c>
      <c r="G1716" s="82" t="s">
        <v>1414</v>
      </c>
      <c r="H1716" s="82" t="s">
        <v>1415</v>
      </c>
      <c r="I1716" s="82" t="s">
        <v>1416</v>
      </c>
    </row>
    <row r="1717" spans="1:9" s="82" customFormat="1" x14ac:dyDescent="0.2">
      <c r="A1717" s="82" t="s">
        <v>4604</v>
      </c>
      <c r="B1717" s="82" t="s">
        <v>1413</v>
      </c>
      <c r="C1717" s="82" t="s">
        <v>1414</v>
      </c>
      <c r="D1717" s="104" t="s">
        <v>1415</v>
      </c>
      <c r="E1717" s="82" t="s">
        <v>1416</v>
      </c>
      <c r="F1717" s="82" t="s">
        <v>1413</v>
      </c>
      <c r="G1717" s="82" t="s">
        <v>1414</v>
      </c>
      <c r="H1717" s="82" t="s">
        <v>1415</v>
      </c>
      <c r="I1717" s="82" t="s">
        <v>1416</v>
      </c>
    </row>
    <row r="1718" spans="1:9" s="82" customFormat="1" x14ac:dyDescent="0.2">
      <c r="A1718" s="82" t="s">
        <v>2643</v>
      </c>
      <c r="B1718" s="82" t="s">
        <v>1418</v>
      </c>
      <c r="C1718" s="82" t="s">
        <v>1419</v>
      </c>
      <c r="D1718" s="104" t="s">
        <v>1420</v>
      </c>
      <c r="E1718" s="82" t="s">
        <v>1421</v>
      </c>
      <c r="F1718" s="82" t="s">
        <v>1418</v>
      </c>
      <c r="G1718" s="82" t="s">
        <v>1419</v>
      </c>
      <c r="H1718" s="82" t="s">
        <v>1420</v>
      </c>
      <c r="I1718" s="82" t="s">
        <v>1421</v>
      </c>
    </row>
    <row r="1719" spans="1:9" s="82" customFormat="1" x14ac:dyDescent="0.2">
      <c r="A1719" s="82" t="s">
        <v>2644</v>
      </c>
      <c r="B1719" s="82" t="s">
        <v>1423</v>
      </c>
      <c r="C1719" s="82" t="s">
        <v>1424</v>
      </c>
      <c r="D1719" s="104" t="s">
        <v>1425</v>
      </c>
      <c r="E1719" s="82" t="s">
        <v>1426</v>
      </c>
      <c r="F1719" s="82" t="s">
        <v>1423</v>
      </c>
      <c r="G1719" s="82" t="s">
        <v>1424</v>
      </c>
      <c r="H1719" s="82" t="s">
        <v>1425</v>
      </c>
      <c r="I1719" s="82" t="s">
        <v>1426</v>
      </c>
    </row>
    <row r="1720" spans="1:9" s="122" customFormat="1" x14ac:dyDescent="0.2">
      <c r="A1720" s="122" t="s">
        <v>6890</v>
      </c>
      <c r="B1720" s="122" t="s">
        <v>1427</v>
      </c>
      <c r="C1720" s="122" t="s">
        <v>1428</v>
      </c>
      <c r="D1720" s="124" t="s">
        <v>1429</v>
      </c>
      <c r="E1720" s="122" t="s">
        <v>1430</v>
      </c>
      <c r="F1720" s="122" t="s">
        <v>1427</v>
      </c>
      <c r="G1720" s="122" t="s">
        <v>1428</v>
      </c>
      <c r="H1720" s="122" t="s">
        <v>1429</v>
      </c>
      <c r="I1720" s="122" t="s">
        <v>1430</v>
      </c>
    </row>
    <row r="1721" spans="1:9" s="82" customFormat="1" x14ac:dyDescent="0.2">
      <c r="A1721" s="82" t="s">
        <v>2645</v>
      </c>
      <c r="B1721" s="82" t="s">
        <v>1432</v>
      </c>
      <c r="C1721" s="82" t="s">
        <v>1433</v>
      </c>
      <c r="D1721" s="104" t="s">
        <v>1434</v>
      </c>
      <c r="E1721" s="82" t="s">
        <v>1435</v>
      </c>
      <c r="F1721" s="82" t="s">
        <v>1432</v>
      </c>
      <c r="G1721" s="82" t="s">
        <v>1433</v>
      </c>
      <c r="H1721" s="82" t="s">
        <v>1434</v>
      </c>
      <c r="I1721" s="82" t="s">
        <v>1435</v>
      </c>
    </row>
    <row r="1722" spans="1:9" s="82" customFormat="1" x14ac:dyDescent="0.2">
      <c r="A1722" s="82" t="s">
        <v>2646</v>
      </c>
      <c r="B1722" s="82" t="s">
        <v>1437</v>
      </c>
      <c r="C1722" s="82" t="s">
        <v>1438</v>
      </c>
      <c r="D1722" s="104" t="s">
        <v>1439</v>
      </c>
      <c r="E1722" s="82" t="s">
        <v>1440</v>
      </c>
      <c r="F1722" s="82" t="s">
        <v>1437</v>
      </c>
      <c r="G1722" s="82" t="s">
        <v>1438</v>
      </c>
      <c r="H1722" s="82" t="s">
        <v>1439</v>
      </c>
      <c r="I1722" s="82" t="s">
        <v>1440</v>
      </c>
    </row>
    <row r="1723" spans="1:9" s="82" customFormat="1" x14ac:dyDescent="0.2">
      <c r="A1723" s="82" t="s">
        <v>2647</v>
      </c>
      <c r="B1723" s="82" t="s">
        <v>1442</v>
      </c>
      <c r="C1723" s="82" t="s">
        <v>1443</v>
      </c>
      <c r="D1723" s="104" t="s">
        <v>1444</v>
      </c>
      <c r="E1723" s="82" t="s">
        <v>1445</v>
      </c>
      <c r="F1723" s="82" t="s">
        <v>1442</v>
      </c>
      <c r="G1723" s="82" t="s">
        <v>1443</v>
      </c>
      <c r="H1723" s="82" t="s">
        <v>1444</v>
      </c>
      <c r="I1723" s="82" t="s">
        <v>1445</v>
      </c>
    </row>
    <row r="1724" spans="1:9" s="82" customFormat="1" x14ac:dyDescent="0.2">
      <c r="A1724" s="82" t="s">
        <v>2648</v>
      </c>
      <c r="B1724" s="82" t="s">
        <v>1447</v>
      </c>
      <c r="C1724" s="82" t="s">
        <v>1448</v>
      </c>
      <c r="D1724" s="104" t="s">
        <v>1449</v>
      </c>
      <c r="E1724" s="82" t="s">
        <v>1450</v>
      </c>
      <c r="F1724" s="82" t="s">
        <v>1447</v>
      </c>
      <c r="G1724" s="82" t="s">
        <v>1448</v>
      </c>
      <c r="H1724" s="82" t="s">
        <v>3582</v>
      </c>
      <c r="I1724" s="82" t="s">
        <v>1450</v>
      </c>
    </row>
    <row r="1725" spans="1:9" s="82" customFormat="1" x14ac:dyDescent="0.2">
      <c r="A1725" s="82" t="s">
        <v>2649</v>
      </c>
      <c r="B1725" s="82" t="s">
        <v>1452</v>
      </c>
      <c r="C1725" s="82" t="s">
        <v>1453</v>
      </c>
      <c r="D1725" s="104" t="s">
        <v>1454</v>
      </c>
      <c r="E1725" s="82" t="s">
        <v>1455</v>
      </c>
      <c r="F1725" s="82" t="s">
        <v>1452</v>
      </c>
      <c r="G1725" s="82" t="s">
        <v>1453</v>
      </c>
      <c r="H1725" s="82" t="s">
        <v>3583</v>
      </c>
      <c r="I1725" s="82" t="s">
        <v>1455</v>
      </c>
    </row>
    <row r="1726" spans="1:9" s="82" customFormat="1" x14ac:dyDescent="0.2">
      <c r="A1726" s="82" t="s">
        <v>2650</v>
      </c>
      <c r="B1726" s="82" t="s">
        <v>1423</v>
      </c>
      <c r="C1726" s="82" t="s">
        <v>1424</v>
      </c>
      <c r="D1726" s="104" t="s">
        <v>1425</v>
      </c>
      <c r="E1726" s="82" t="s">
        <v>1426</v>
      </c>
      <c r="F1726" s="82" t="s">
        <v>1423</v>
      </c>
      <c r="G1726" s="82" t="s">
        <v>1424</v>
      </c>
      <c r="H1726" s="82" t="s">
        <v>1425</v>
      </c>
      <c r="I1726" s="82" t="s">
        <v>1426</v>
      </c>
    </row>
    <row r="1727" spans="1:9" s="122" customFormat="1" x14ac:dyDescent="0.2">
      <c r="A1727" s="122" t="s">
        <v>6891</v>
      </c>
      <c r="B1727" s="122" t="s">
        <v>1457</v>
      </c>
      <c r="C1727" s="122" t="s">
        <v>1458</v>
      </c>
      <c r="D1727" s="124" t="s">
        <v>1459</v>
      </c>
      <c r="E1727" s="122" t="s">
        <v>1460</v>
      </c>
      <c r="F1727" s="122" t="s">
        <v>1457</v>
      </c>
      <c r="G1727" s="122" t="s">
        <v>1458</v>
      </c>
      <c r="H1727" s="122" t="s">
        <v>1459</v>
      </c>
      <c r="I1727" s="122" t="s">
        <v>1460</v>
      </c>
    </row>
    <row r="1728" spans="1:9" s="122" customFormat="1" x14ac:dyDescent="0.2">
      <c r="A1728" s="122" t="s">
        <v>6892</v>
      </c>
      <c r="B1728" s="122" t="s">
        <v>1423</v>
      </c>
      <c r="C1728" s="122" t="s">
        <v>1424</v>
      </c>
      <c r="D1728" s="124" t="s">
        <v>1425</v>
      </c>
      <c r="E1728" s="122" t="s">
        <v>1426</v>
      </c>
      <c r="F1728" s="122" t="s">
        <v>1423</v>
      </c>
      <c r="G1728" s="122" t="s">
        <v>1424</v>
      </c>
      <c r="H1728" s="122" t="s">
        <v>1425</v>
      </c>
      <c r="I1728" s="122" t="s">
        <v>1426</v>
      </c>
    </row>
    <row r="1729" spans="1:9" s="82" customFormat="1" x14ac:dyDescent="0.2">
      <c r="A1729" s="82" t="s">
        <v>2651</v>
      </c>
      <c r="B1729" s="82" t="s">
        <v>1462</v>
      </c>
      <c r="C1729" s="82" t="s">
        <v>1463</v>
      </c>
      <c r="D1729" s="104" t="s">
        <v>1464</v>
      </c>
      <c r="E1729" s="82" t="s">
        <v>1465</v>
      </c>
      <c r="F1729" s="82" t="s">
        <v>1462</v>
      </c>
      <c r="G1729" s="82" t="s">
        <v>1463</v>
      </c>
      <c r="H1729" s="82" t="s">
        <v>1464</v>
      </c>
      <c r="I1729" s="82" t="s">
        <v>1465</v>
      </c>
    </row>
    <row r="1730" spans="1:9" s="82" customFormat="1" x14ac:dyDescent="0.2">
      <c r="A1730" s="82" t="s">
        <v>2652</v>
      </c>
      <c r="B1730" s="82" t="s">
        <v>2296</v>
      </c>
      <c r="C1730" s="82" t="s">
        <v>2297</v>
      </c>
      <c r="D1730" s="104" t="s">
        <v>2298</v>
      </c>
      <c r="E1730" s="82" t="s">
        <v>2299</v>
      </c>
      <c r="F1730" s="82" t="s">
        <v>3584</v>
      </c>
      <c r="G1730" s="82" t="s">
        <v>3585</v>
      </c>
      <c r="H1730" s="82" t="s">
        <v>3586</v>
      </c>
      <c r="I1730" s="82" t="s">
        <v>4497</v>
      </c>
    </row>
    <row r="1731" spans="1:9" s="82" customFormat="1" x14ac:dyDescent="0.2">
      <c r="A1731" s="82" t="s">
        <v>4605</v>
      </c>
      <c r="B1731" s="82" t="s">
        <v>2296</v>
      </c>
      <c r="C1731" s="82" t="s">
        <v>2297</v>
      </c>
      <c r="D1731" s="104" t="s">
        <v>2298</v>
      </c>
      <c r="E1731" s="82" t="s">
        <v>2299</v>
      </c>
      <c r="F1731" s="82" t="s">
        <v>3584</v>
      </c>
      <c r="G1731" s="82" t="s">
        <v>3585</v>
      </c>
      <c r="H1731" s="82" t="s">
        <v>3586</v>
      </c>
      <c r="I1731" s="82" t="s">
        <v>4497</v>
      </c>
    </row>
    <row r="1732" spans="1:9" s="82" customFormat="1" x14ac:dyDescent="0.2">
      <c r="A1732" s="82" t="s">
        <v>2653</v>
      </c>
      <c r="B1732" s="82" t="s">
        <v>2301</v>
      </c>
      <c r="C1732" s="82" t="s">
        <v>2302</v>
      </c>
      <c r="D1732" s="104" t="s">
        <v>2303</v>
      </c>
      <c r="E1732" s="82" t="s">
        <v>2304</v>
      </c>
      <c r="F1732" s="82" t="s">
        <v>3587</v>
      </c>
      <c r="G1732" s="82" t="s">
        <v>3585</v>
      </c>
      <c r="H1732" s="82" t="s">
        <v>3588</v>
      </c>
      <c r="I1732" s="82" t="s">
        <v>4499</v>
      </c>
    </row>
    <row r="1733" spans="1:9" s="82" customFormat="1" x14ac:dyDescent="0.2">
      <c r="A1733" s="82" t="s">
        <v>2654</v>
      </c>
      <c r="B1733" s="82" t="s">
        <v>2306</v>
      </c>
      <c r="C1733" s="82" t="s">
        <v>2307</v>
      </c>
      <c r="D1733" s="104" t="s">
        <v>2308</v>
      </c>
      <c r="E1733" s="82" t="s">
        <v>2309</v>
      </c>
      <c r="F1733" s="82" t="s">
        <v>2306</v>
      </c>
      <c r="G1733" s="82" t="s">
        <v>2307</v>
      </c>
      <c r="H1733" s="82" t="s">
        <v>2308</v>
      </c>
      <c r="I1733" s="82" t="s">
        <v>2309</v>
      </c>
    </row>
    <row r="1734" spans="1:9" s="82" customFormat="1" x14ac:dyDescent="0.2">
      <c r="A1734" s="82" t="s">
        <v>2655</v>
      </c>
      <c r="B1734" s="82" t="s">
        <v>1467</v>
      </c>
      <c r="C1734" s="82" t="s">
        <v>1468</v>
      </c>
      <c r="D1734" s="104" t="s">
        <v>1469</v>
      </c>
      <c r="E1734" s="82" t="s">
        <v>1470</v>
      </c>
      <c r="F1734" s="82" t="s">
        <v>1467</v>
      </c>
      <c r="G1734" s="82" t="s">
        <v>1468</v>
      </c>
      <c r="H1734" s="82" t="s">
        <v>1469</v>
      </c>
      <c r="I1734" s="82" t="s">
        <v>1470</v>
      </c>
    </row>
    <row r="1735" spans="1:9" s="82" customFormat="1" x14ac:dyDescent="0.2">
      <c r="A1735" s="82" t="s">
        <v>4606</v>
      </c>
      <c r="B1735" s="82" t="s">
        <v>1467</v>
      </c>
      <c r="C1735" s="82" t="s">
        <v>1468</v>
      </c>
      <c r="D1735" s="104" t="s">
        <v>1469</v>
      </c>
      <c r="E1735" s="82" t="s">
        <v>1470</v>
      </c>
      <c r="F1735" s="82" t="s">
        <v>1467</v>
      </c>
      <c r="G1735" s="82" t="s">
        <v>1468</v>
      </c>
      <c r="H1735" s="82" t="s">
        <v>1469</v>
      </c>
      <c r="I1735" s="82" t="s">
        <v>1470</v>
      </c>
    </row>
    <row r="1736" spans="1:9" s="82" customFormat="1" x14ac:dyDescent="0.2">
      <c r="A1736" s="82" t="s">
        <v>2656</v>
      </c>
      <c r="B1736" s="82" t="s">
        <v>1472</v>
      </c>
      <c r="C1736" s="82" t="s">
        <v>1473</v>
      </c>
      <c r="D1736" s="104" t="s">
        <v>1474</v>
      </c>
      <c r="E1736" s="82" t="s">
        <v>1475</v>
      </c>
      <c r="F1736" s="82" t="s">
        <v>1472</v>
      </c>
      <c r="G1736" s="82" t="s">
        <v>1473</v>
      </c>
      <c r="H1736" s="82" t="s">
        <v>1474</v>
      </c>
      <c r="I1736" s="82" t="s">
        <v>1475</v>
      </c>
    </row>
    <row r="1737" spans="1:9" s="82" customFormat="1" x14ac:dyDescent="0.2">
      <c r="A1737" s="82" t="s">
        <v>2657</v>
      </c>
      <c r="B1737" s="82" t="s">
        <v>1477</v>
      </c>
      <c r="C1737" s="82" t="s">
        <v>5098</v>
      </c>
      <c r="D1737" s="104" t="s">
        <v>1478</v>
      </c>
      <c r="E1737" s="82" t="s">
        <v>1479</v>
      </c>
      <c r="F1737" s="82" t="s">
        <v>1477</v>
      </c>
      <c r="G1737" s="82" t="s">
        <v>5098</v>
      </c>
      <c r="H1737" s="82" t="s">
        <v>1478</v>
      </c>
      <c r="I1737" s="82" t="s">
        <v>1479</v>
      </c>
    </row>
    <row r="1738" spans="1:9" s="82" customFormat="1" x14ac:dyDescent="0.2">
      <c r="A1738" s="82" t="s">
        <v>2658</v>
      </c>
      <c r="B1738" s="82" t="s">
        <v>2314</v>
      </c>
      <c r="C1738" s="82" t="s">
        <v>2315</v>
      </c>
      <c r="D1738" s="104" t="s">
        <v>2316</v>
      </c>
      <c r="E1738" s="82" t="s">
        <v>2317</v>
      </c>
      <c r="F1738" s="82" t="s">
        <v>2314</v>
      </c>
      <c r="G1738" s="82" t="s">
        <v>2315</v>
      </c>
      <c r="H1738" s="82" t="s">
        <v>2316</v>
      </c>
      <c r="I1738" s="82" t="s">
        <v>2317</v>
      </c>
    </row>
    <row r="1739" spans="1:9" s="82" customFormat="1" x14ac:dyDescent="0.2">
      <c r="A1739" s="82" t="s">
        <v>2659</v>
      </c>
      <c r="B1739" s="82" t="s">
        <v>2319</v>
      </c>
      <c r="C1739" s="82" t="s">
        <v>2320</v>
      </c>
      <c r="D1739" s="104" t="s">
        <v>2321</v>
      </c>
      <c r="E1739" s="82" t="s">
        <v>2322</v>
      </c>
      <c r="F1739" s="82" t="s">
        <v>2319</v>
      </c>
      <c r="G1739" s="82" t="s">
        <v>2320</v>
      </c>
      <c r="H1739" s="82" t="s">
        <v>2321</v>
      </c>
      <c r="I1739" s="82" t="s">
        <v>2322</v>
      </c>
    </row>
    <row r="1740" spans="1:9" s="82" customFormat="1" x14ac:dyDescent="0.2">
      <c r="A1740" s="82" t="s">
        <v>2660</v>
      </c>
      <c r="B1740" s="82" t="s">
        <v>1481</v>
      </c>
      <c r="C1740" s="82" t="s">
        <v>1482</v>
      </c>
      <c r="D1740" s="104" t="s">
        <v>1483</v>
      </c>
      <c r="E1740" s="82" t="s">
        <v>1484</v>
      </c>
      <c r="F1740" s="82" t="s">
        <v>1481</v>
      </c>
      <c r="G1740" s="82" t="s">
        <v>1482</v>
      </c>
      <c r="H1740" s="82" t="s">
        <v>1483</v>
      </c>
      <c r="I1740" s="82" t="s">
        <v>1484</v>
      </c>
    </row>
    <row r="1741" spans="1:9" s="82" customFormat="1" x14ac:dyDescent="0.2">
      <c r="A1741" s="82" t="s">
        <v>4607</v>
      </c>
      <c r="B1741" s="82" t="s">
        <v>1481</v>
      </c>
      <c r="C1741" s="82" t="s">
        <v>1482</v>
      </c>
      <c r="D1741" s="104" t="s">
        <v>1483</v>
      </c>
      <c r="E1741" s="82" t="s">
        <v>1484</v>
      </c>
      <c r="F1741" s="82" t="s">
        <v>1481</v>
      </c>
      <c r="G1741" s="82" t="s">
        <v>1482</v>
      </c>
      <c r="H1741" s="82" t="s">
        <v>1483</v>
      </c>
      <c r="I1741" s="82" t="s">
        <v>1484</v>
      </c>
    </row>
    <row r="1742" spans="1:9" s="82" customFormat="1" x14ac:dyDescent="0.2">
      <c r="A1742" s="82" t="s">
        <v>2661</v>
      </c>
      <c r="B1742" s="82" t="s">
        <v>4072</v>
      </c>
      <c r="C1742" s="82" t="s">
        <v>4073</v>
      </c>
      <c r="D1742" s="104" t="s">
        <v>4074</v>
      </c>
      <c r="E1742" s="82" t="s">
        <v>4075</v>
      </c>
      <c r="F1742" s="82" t="s">
        <v>4072</v>
      </c>
      <c r="G1742" s="82" t="s">
        <v>4073</v>
      </c>
      <c r="H1742" s="82" t="s">
        <v>4074</v>
      </c>
      <c r="I1742" s="82" t="s">
        <v>4075</v>
      </c>
    </row>
    <row r="1743" spans="1:9" s="82" customFormat="1" x14ac:dyDescent="0.2">
      <c r="A1743" s="82" t="s">
        <v>2662</v>
      </c>
      <c r="B1743" s="82" t="s">
        <v>2325</v>
      </c>
      <c r="C1743" s="82" t="s">
        <v>2326</v>
      </c>
      <c r="D1743" s="104" t="s">
        <v>2327</v>
      </c>
      <c r="E1743" s="82" t="s">
        <v>2328</v>
      </c>
      <c r="F1743" s="82" t="s">
        <v>2325</v>
      </c>
      <c r="G1743" s="82" t="s">
        <v>2326</v>
      </c>
      <c r="H1743" s="82" t="s">
        <v>2327</v>
      </c>
      <c r="I1743" s="82" t="s">
        <v>2328</v>
      </c>
    </row>
    <row r="1744" spans="1:9" s="82" customFormat="1" x14ac:dyDescent="0.2">
      <c r="A1744" s="82" t="s">
        <v>2663</v>
      </c>
      <c r="B1744" s="82" t="s">
        <v>1487</v>
      </c>
      <c r="C1744" s="82" t="s">
        <v>1488</v>
      </c>
      <c r="D1744" s="104" t="s">
        <v>1489</v>
      </c>
      <c r="E1744" s="82" t="s">
        <v>1490</v>
      </c>
      <c r="F1744" s="82" t="s">
        <v>3590</v>
      </c>
      <c r="G1744" s="82" t="s">
        <v>3591</v>
      </c>
      <c r="H1744" s="82" t="s">
        <v>3592</v>
      </c>
      <c r="I1744" s="82" t="s">
        <v>1490</v>
      </c>
    </row>
    <row r="1745" spans="1:9" s="82" customFormat="1" x14ac:dyDescent="0.2">
      <c r="A1745" s="82" t="s">
        <v>2664</v>
      </c>
      <c r="B1745" s="82" t="s">
        <v>1492</v>
      </c>
      <c r="C1745" s="82" t="s">
        <v>1493</v>
      </c>
      <c r="D1745" s="104" t="s">
        <v>1494</v>
      </c>
      <c r="E1745" s="82" t="s">
        <v>1495</v>
      </c>
      <c r="F1745" s="82" t="s">
        <v>1492</v>
      </c>
      <c r="G1745" s="82" t="s">
        <v>1493</v>
      </c>
      <c r="H1745" s="82" t="s">
        <v>1494</v>
      </c>
      <c r="I1745" s="82" t="s">
        <v>1495</v>
      </c>
    </row>
    <row r="1746" spans="1:9" s="82" customFormat="1" x14ac:dyDescent="0.2">
      <c r="A1746" s="82" t="s">
        <v>4608</v>
      </c>
      <c r="B1746" s="82" t="s">
        <v>1492</v>
      </c>
      <c r="C1746" s="82" t="s">
        <v>1493</v>
      </c>
      <c r="D1746" s="104" t="s">
        <v>1494</v>
      </c>
      <c r="E1746" s="82" t="s">
        <v>1495</v>
      </c>
      <c r="F1746" s="82" t="s">
        <v>1492</v>
      </c>
      <c r="G1746" s="82" t="s">
        <v>1493</v>
      </c>
      <c r="H1746" s="82" t="s">
        <v>1494</v>
      </c>
      <c r="I1746" s="82" t="s">
        <v>1495</v>
      </c>
    </row>
    <row r="1747" spans="1:9" s="82" customFormat="1" x14ac:dyDescent="0.2">
      <c r="A1747" s="82" t="s">
        <v>2665</v>
      </c>
      <c r="B1747" s="82" t="s">
        <v>1497</v>
      </c>
      <c r="C1747" s="82" t="s">
        <v>1498</v>
      </c>
      <c r="D1747" s="104" t="s">
        <v>1499</v>
      </c>
      <c r="E1747" s="82" t="s">
        <v>1500</v>
      </c>
      <c r="F1747" s="82" t="s">
        <v>1497</v>
      </c>
      <c r="G1747" s="82" t="s">
        <v>1498</v>
      </c>
      <c r="H1747" s="82" t="s">
        <v>1499</v>
      </c>
      <c r="I1747" s="82" t="s">
        <v>1500</v>
      </c>
    </row>
    <row r="1748" spans="1:9" s="82" customFormat="1" x14ac:dyDescent="0.2">
      <c r="A1748" s="82" t="s">
        <v>2666</v>
      </c>
      <c r="B1748" s="82" t="s">
        <v>1502</v>
      </c>
      <c r="C1748" s="82" t="s">
        <v>1503</v>
      </c>
      <c r="D1748" s="104" t="s">
        <v>1504</v>
      </c>
      <c r="E1748" s="82" t="s">
        <v>1505</v>
      </c>
      <c r="F1748" s="82" t="s">
        <v>1502</v>
      </c>
      <c r="G1748" s="82" t="s">
        <v>1503</v>
      </c>
      <c r="H1748" s="82" t="s">
        <v>1504</v>
      </c>
      <c r="I1748" s="82" t="s">
        <v>1505</v>
      </c>
    </row>
    <row r="1749" spans="1:9" s="82" customFormat="1" x14ac:dyDescent="0.2">
      <c r="A1749" s="82" t="s">
        <v>2667</v>
      </c>
      <c r="B1749" s="82" t="s">
        <v>1507</v>
      </c>
      <c r="C1749" s="82" t="s">
        <v>1508</v>
      </c>
      <c r="D1749" s="104" t="s">
        <v>1509</v>
      </c>
      <c r="E1749" s="82" t="s">
        <v>1510</v>
      </c>
      <c r="F1749" s="82" t="s">
        <v>1507</v>
      </c>
      <c r="G1749" s="82" t="s">
        <v>1508</v>
      </c>
      <c r="H1749" s="82" t="s">
        <v>1509</v>
      </c>
      <c r="I1749" s="82" t="s">
        <v>1510</v>
      </c>
    </row>
    <row r="1750" spans="1:9" s="82" customFormat="1" x14ac:dyDescent="0.2">
      <c r="A1750" s="82" t="s">
        <v>2668</v>
      </c>
      <c r="B1750" s="82" t="s">
        <v>1512</v>
      </c>
      <c r="C1750" s="82" t="s">
        <v>1513</v>
      </c>
      <c r="D1750" s="104" t="s">
        <v>1514</v>
      </c>
      <c r="E1750" s="82" t="s">
        <v>1515</v>
      </c>
      <c r="F1750" s="82" t="s">
        <v>1512</v>
      </c>
      <c r="G1750" s="82" t="s">
        <v>1513</v>
      </c>
      <c r="H1750" s="82" t="s">
        <v>1514</v>
      </c>
      <c r="I1750" s="82" t="s">
        <v>1515</v>
      </c>
    </row>
    <row r="1751" spans="1:9" s="82" customFormat="1" x14ac:dyDescent="0.2">
      <c r="A1751" s="82" t="s">
        <v>2669</v>
      </c>
      <c r="B1751" s="82" t="s">
        <v>1517</v>
      </c>
      <c r="C1751" s="82" t="s">
        <v>1518</v>
      </c>
      <c r="D1751" s="104" t="s">
        <v>1519</v>
      </c>
      <c r="E1751" s="82" t="s">
        <v>1520</v>
      </c>
      <c r="F1751" s="82" t="s">
        <v>1517</v>
      </c>
      <c r="G1751" s="82" t="s">
        <v>1518</v>
      </c>
      <c r="H1751" s="82" t="s">
        <v>1519</v>
      </c>
      <c r="I1751" s="82" t="s">
        <v>4077</v>
      </c>
    </row>
    <row r="1752" spans="1:9" s="122" customFormat="1" x14ac:dyDescent="0.2">
      <c r="A1752" s="122" t="s">
        <v>6893</v>
      </c>
      <c r="B1752" s="122" t="s">
        <v>4503</v>
      </c>
      <c r="C1752" s="122" t="s">
        <v>4504</v>
      </c>
      <c r="D1752" s="124" t="s">
        <v>4505</v>
      </c>
      <c r="E1752" s="122" t="s">
        <v>4506</v>
      </c>
      <c r="F1752" s="122" t="s">
        <v>4503</v>
      </c>
      <c r="G1752" s="122" t="s">
        <v>4504</v>
      </c>
      <c r="H1752" s="122" t="s">
        <v>4505</v>
      </c>
      <c r="I1752" s="122" t="s">
        <v>4506</v>
      </c>
    </row>
    <row r="1753" spans="1:9" s="122" customFormat="1" x14ac:dyDescent="0.2">
      <c r="A1753" s="122" t="s">
        <v>6894</v>
      </c>
      <c r="B1753" s="122" t="s">
        <v>4507</v>
      </c>
      <c r="C1753" s="122" t="s">
        <v>4508</v>
      </c>
      <c r="D1753" s="124" t="s">
        <v>4509</v>
      </c>
      <c r="E1753" s="122" t="s">
        <v>4510</v>
      </c>
      <c r="F1753" s="122" t="s">
        <v>4507</v>
      </c>
      <c r="G1753" s="122" t="s">
        <v>4508</v>
      </c>
      <c r="H1753" s="122" t="s">
        <v>4509</v>
      </c>
      <c r="I1753" s="122" t="s">
        <v>4510</v>
      </c>
    </row>
    <row r="1754" spans="1:9" s="82" customFormat="1" x14ac:dyDescent="0.2">
      <c r="A1754" s="82" t="s">
        <v>2670</v>
      </c>
      <c r="B1754" s="82" t="s">
        <v>2337</v>
      </c>
      <c r="C1754" s="82" t="s">
        <v>2338</v>
      </c>
      <c r="D1754" s="104" t="s">
        <v>2339</v>
      </c>
      <c r="E1754" s="82" t="s">
        <v>2340</v>
      </c>
      <c r="F1754" s="82" t="s">
        <v>2337</v>
      </c>
      <c r="G1754" s="82" t="s">
        <v>2338</v>
      </c>
      <c r="H1754" s="82" t="s">
        <v>2339</v>
      </c>
      <c r="I1754" s="82" t="s">
        <v>2340</v>
      </c>
    </row>
    <row r="1755" spans="1:9" s="82" customFormat="1" x14ac:dyDescent="0.2">
      <c r="A1755" s="82" t="s">
        <v>4609</v>
      </c>
      <c r="B1755" s="82" t="s">
        <v>2337</v>
      </c>
      <c r="C1755" s="82" t="s">
        <v>2338</v>
      </c>
      <c r="D1755" s="104" t="s">
        <v>2339</v>
      </c>
      <c r="E1755" s="82" t="s">
        <v>2340</v>
      </c>
      <c r="F1755" s="82" t="s">
        <v>2337</v>
      </c>
      <c r="G1755" s="82" t="s">
        <v>2338</v>
      </c>
      <c r="H1755" s="82" t="s">
        <v>2339</v>
      </c>
      <c r="I1755" s="82" t="s">
        <v>2340</v>
      </c>
    </row>
    <row r="1756" spans="1:9" s="82" customFormat="1" x14ac:dyDescent="0.2">
      <c r="A1756" s="82" t="s">
        <v>2671</v>
      </c>
      <c r="B1756" s="82" t="s">
        <v>2342</v>
      </c>
      <c r="C1756" s="82" t="s">
        <v>2343</v>
      </c>
      <c r="D1756" s="104" t="s">
        <v>2344</v>
      </c>
      <c r="E1756" s="82" t="s">
        <v>2345</v>
      </c>
      <c r="F1756" s="82" t="s">
        <v>2342</v>
      </c>
      <c r="G1756" s="82" t="s">
        <v>2343</v>
      </c>
      <c r="H1756" s="82" t="s">
        <v>2344</v>
      </c>
      <c r="I1756" s="82" t="s">
        <v>2345</v>
      </c>
    </row>
    <row r="1757" spans="1:9" s="82" customFormat="1" x14ac:dyDescent="0.2">
      <c r="A1757" s="82" t="s">
        <v>4610</v>
      </c>
      <c r="B1757" s="82" t="s">
        <v>2342</v>
      </c>
      <c r="C1757" s="82" t="s">
        <v>2343</v>
      </c>
      <c r="D1757" s="104" t="s">
        <v>2344</v>
      </c>
      <c r="E1757" s="82" t="s">
        <v>2345</v>
      </c>
      <c r="F1757" s="82" t="s">
        <v>2342</v>
      </c>
      <c r="G1757" s="82" t="s">
        <v>2343</v>
      </c>
      <c r="H1757" s="82" t="s">
        <v>2344</v>
      </c>
      <c r="I1757" s="82" t="s">
        <v>2345</v>
      </c>
    </row>
    <row r="1758" spans="1:9" s="82" customFormat="1" x14ac:dyDescent="0.2">
      <c r="A1758" s="82" t="s">
        <v>2672</v>
      </c>
      <c r="B1758" s="82" t="s">
        <v>2347</v>
      </c>
      <c r="C1758" s="82" t="s">
        <v>2348</v>
      </c>
      <c r="D1758" s="104" t="s">
        <v>2349</v>
      </c>
      <c r="E1758" s="82" t="s">
        <v>2350</v>
      </c>
      <c r="F1758" s="82" t="s">
        <v>2347</v>
      </c>
      <c r="G1758" s="82" t="s">
        <v>2348</v>
      </c>
      <c r="H1758" s="82" t="s">
        <v>2349</v>
      </c>
      <c r="I1758" s="82" t="s">
        <v>2350</v>
      </c>
    </row>
    <row r="1759" spans="1:9" s="82" customFormat="1" x14ac:dyDescent="0.2">
      <c r="A1759" s="82" t="s">
        <v>4611</v>
      </c>
      <c r="B1759" s="82" t="s">
        <v>2347</v>
      </c>
      <c r="C1759" s="82" t="s">
        <v>2348</v>
      </c>
      <c r="D1759" s="104" t="s">
        <v>2349</v>
      </c>
      <c r="E1759" s="82" t="s">
        <v>2350</v>
      </c>
      <c r="F1759" s="82" t="s">
        <v>2347</v>
      </c>
      <c r="G1759" s="82" t="s">
        <v>2348</v>
      </c>
      <c r="H1759" s="82" t="s">
        <v>2349</v>
      </c>
      <c r="I1759" s="82" t="s">
        <v>2350</v>
      </c>
    </row>
    <row r="1760" spans="1:9" s="82" customFormat="1" x14ac:dyDescent="0.2">
      <c r="A1760" s="82" t="s">
        <v>2673</v>
      </c>
      <c r="B1760" s="82" t="s">
        <v>1522</v>
      </c>
      <c r="C1760" s="82" t="s">
        <v>1523</v>
      </c>
      <c r="D1760" s="104" t="s">
        <v>1524</v>
      </c>
      <c r="E1760" s="82" t="s">
        <v>1525</v>
      </c>
      <c r="F1760" s="82" t="s">
        <v>3594</v>
      </c>
      <c r="G1760" s="82" t="s">
        <v>1528</v>
      </c>
      <c r="H1760" s="82" t="s">
        <v>1529</v>
      </c>
      <c r="I1760" s="82" t="s">
        <v>1525</v>
      </c>
    </row>
    <row r="1761" spans="1:9" s="82" customFormat="1" x14ac:dyDescent="0.2">
      <c r="A1761" s="82" t="s">
        <v>4612</v>
      </c>
      <c r="B1761" s="82" t="s">
        <v>1522</v>
      </c>
      <c r="C1761" s="82" t="s">
        <v>1523</v>
      </c>
      <c r="D1761" s="104" t="s">
        <v>1524</v>
      </c>
      <c r="E1761" s="82" t="s">
        <v>1525</v>
      </c>
      <c r="F1761" s="82" t="s">
        <v>3594</v>
      </c>
      <c r="G1761" s="82" t="s">
        <v>1528</v>
      </c>
      <c r="H1761" s="82" t="s">
        <v>1529</v>
      </c>
      <c r="I1761" s="82" t="s">
        <v>1525</v>
      </c>
    </row>
    <row r="1762" spans="1:9" s="82" customFormat="1" x14ac:dyDescent="0.2">
      <c r="A1762" s="82" t="s">
        <v>2674</v>
      </c>
      <c r="B1762" s="82" t="s">
        <v>1527</v>
      </c>
      <c r="C1762" s="82" t="s">
        <v>1528</v>
      </c>
      <c r="D1762" s="104" t="s">
        <v>1529</v>
      </c>
      <c r="E1762" s="82" t="s">
        <v>1525</v>
      </c>
      <c r="F1762" s="82" t="s">
        <v>1527</v>
      </c>
      <c r="G1762" s="82" t="s">
        <v>1528</v>
      </c>
      <c r="H1762" s="82" t="s">
        <v>1529</v>
      </c>
      <c r="I1762" s="82" t="s">
        <v>1525</v>
      </c>
    </row>
    <row r="1763" spans="1:9" s="82" customFormat="1" x14ac:dyDescent="0.2">
      <c r="A1763" s="82" t="s">
        <v>2675</v>
      </c>
      <c r="B1763" s="82" t="s">
        <v>1531</v>
      </c>
      <c r="C1763" s="82" t="s">
        <v>1532</v>
      </c>
      <c r="D1763" s="104" t="s">
        <v>1533</v>
      </c>
      <c r="E1763" s="82" t="s">
        <v>1534</v>
      </c>
      <c r="F1763" s="82" t="s">
        <v>1531</v>
      </c>
      <c r="G1763" s="82" t="s">
        <v>1532</v>
      </c>
      <c r="H1763" s="82" t="s">
        <v>1533</v>
      </c>
      <c r="I1763" s="82" t="s">
        <v>1534</v>
      </c>
    </row>
    <row r="1764" spans="1:9" s="82" customFormat="1" x14ac:dyDescent="0.2">
      <c r="A1764" s="82" t="s">
        <v>2676</v>
      </c>
      <c r="B1764" s="82" t="s">
        <v>1536</v>
      </c>
      <c r="C1764" s="82" t="s">
        <v>1537</v>
      </c>
      <c r="D1764" s="104" t="s">
        <v>1538</v>
      </c>
      <c r="E1764" s="82" t="s">
        <v>1539</v>
      </c>
      <c r="F1764" s="82" t="s">
        <v>1536</v>
      </c>
      <c r="G1764" s="82" t="s">
        <v>1537</v>
      </c>
      <c r="H1764" s="82" t="s">
        <v>1538</v>
      </c>
      <c r="I1764" s="82" t="s">
        <v>1539</v>
      </c>
    </row>
    <row r="1765" spans="1:9" s="82" customFormat="1" x14ac:dyDescent="0.2">
      <c r="A1765" s="82" t="s">
        <v>2677</v>
      </c>
      <c r="B1765" s="82" t="s">
        <v>1541</v>
      </c>
      <c r="C1765" s="82" t="s">
        <v>1542</v>
      </c>
      <c r="D1765" s="104" t="s">
        <v>1543</v>
      </c>
      <c r="E1765" s="82" t="s">
        <v>1544</v>
      </c>
      <c r="F1765" s="82" t="s">
        <v>1541</v>
      </c>
      <c r="G1765" s="82" t="s">
        <v>1542</v>
      </c>
      <c r="H1765" s="82" t="s">
        <v>1543</v>
      </c>
      <c r="I1765" s="82" t="s">
        <v>1544</v>
      </c>
    </row>
    <row r="1766" spans="1:9" s="82" customFormat="1" x14ac:dyDescent="0.2">
      <c r="A1766" s="82" t="s">
        <v>2678</v>
      </c>
      <c r="B1766" s="82" t="s">
        <v>1517</v>
      </c>
      <c r="C1766" s="82" t="s">
        <v>1518</v>
      </c>
      <c r="D1766" s="104" t="s">
        <v>1519</v>
      </c>
      <c r="E1766" s="82" t="s">
        <v>1520</v>
      </c>
      <c r="F1766" s="82" t="s">
        <v>1517</v>
      </c>
      <c r="G1766" s="82" t="s">
        <v>1518</v>
      </c>
      <c r="H1766" s="82" t="s">
        <v>1519</v>
      </c>
      <c r="I1766" s="82" t="s">
        <v>4077</v>
      </c>
    </row>
    <row r="1767" spans="1:9" s="82" customFormat="1" x14ac:dyDescent="0.2">
      <c r="A1767" s="82" t="s">
        <v>4613</v>
      </c>
      <c r="B1767" s="82" t="s">
        <v>4081</v>
      </c>
      <c r="C1767" s="82" t="s">
        <v>4082</v>
      </c>
      <c r="D1767" s="104" t="s">
        <v>4083</v>
      </c>
      <c r="E1767" s="82" t="s">
        <v>4084</v>
      </c>
      <c r="F1767" s="82" t="s">
        <v>4081</v>
      </c>
      <c r="G1767" s="82" t="s">
        <v>4082</v>
      </c>
      <c r="H1767" s="82" t="s">
        <v>4083</v>
      </c>
      <c r="I1767" s="82" t="s">
        <v>4084</v>
      </c>
    </row>
    <row r="1768" spans="1:9" s="82" customFormat="1" x14ac:dyDescent="0.2">
      <c r="A1768" s="82" t="s">
        <v>4614</v>
      </c>
      <c r="B1768" s="82" t="s">
        <v>1517</v>
      </c>
      <c r="C1768" s="82" t="s">
        <v>1518</v>
      </c>
      <c r="D1768" s="104" t="s">
        <v>1519</v>
      </c>
      <c r="E1768" s="82" t="s">
        <v>1520</v>
      </c>
      <c r="F1768" s="82" t="s">
        <v>1517</v>
      </c>
      <c r="G1768" s="82" t="s">
        <v>1518</v>
      </c>
      <c r="H1768" s="82" t="s">
        <v>1519</v>
      </c>
      <c r="I1768" s="82" t="s">
        <v>4077</v>
      </c>
    </row>
    <row r="1769" spans="1:9" s="82" customFormat="1" x14ac:dyDescent="0.2">
      <c r="A1769" s="82" t="s">
        <v>4615</v>
      </c>
      <c r="B1769" s="82" t="s">
        <v>4087</v>
      </c>
      <c r="C1769" s="82" t="s">
        <v>4088</v>
      </c>
      <c r="D1769" s="104" t="s">
        <v>4089</v>
      </c>
      <c r="E1769" s="82" t="s">
        <v>4090</v>
      </c>
      <c r="F1769" s="82" t="s">
        <v>4087</v>
      </c>
      <c r="G1769" s="82" t="s">
        <v>4088</v>
      </c>
      <c r="H1769" s="82" t="s">
        <v>4089</v>
      </c>
      <c r="I1769" s="82" t="s">
        <v>4090</v>
      </c>
    </row>
    <row r="1770" spans="1:9" s="82" customFormat="1" x14ac:dyDescent="0.2">
      <c r="A1770" s="82" t="s">
        <v>4616</v>
      </c>
      <c r="B1770" s="82" t="s">
        <v>4092</v>
      </c>
      <c r="C1770" s="82" t="s">
        <v>4093</v>
      </c>
      <c r="D1770" s="104" t="s">
        <v>4094</v>
      </c>
      <c r="E1770" s="82" t="s">
        <v>4095</v>
      </c>
      <c r="F1770" s="82" t="s">
        <v>4092</v>
      </c>
      <c r="G1770" s="82" t="s">
        <v>4093</v>
      </c>
      <c r="H1770" s="82" t="s">
        <v>4094</v>
      </c>
      <c r="I1770" s="82" t="s">
        <v>4095</v>
      </c>
    </row>
    <row r="1771" spans="1:9" s="82" customFormat="1" x14ac:dyDescent="0.2">
      <c r="A1771" s="82" t="s">
        <v>4617</v>
      </c>
      <c r="B1771" s="82" t="s">
        <v>4097</v>
      </c>
      <c r="C1771" s="82" t="s">
        <v>4098</v>
      </c>
      <c r="D1771" s="104" t="s">
        <v>4099</v>
      </c>
      <c r="E1771" s="82" t="s">
        <v>4100</v>
      </c>
      <c r="F1771" s="82" t="s">
        <v>4097</v>
      </c>
      <c r="G1771" s="82" t="s">
        <v>4098</v>
      </c>
      <c r="H1771" s="82" t="s">
        <v>4099</v>
      </c>
      <c r="I1771" s="82" t="s">
        <v>4100</v>
      </c>
    </row>
    <row r="1772" spans="1:9" s="82" customFormat="1" x14ac:dyDescent="0.2">
      <c r="A1772" s="82" t="s">
        <v>4618</v>
      </c>
      <c r="B1772" s="82" t="s">
        <v>4102</v>
      </c>
      <c r="C1772" s="82" t="s">
        <v>4103</v>
      </c>
      <c r="D1772" s="104" t="s">
        <v>4104</v>
      </c>
      <c r="E1772" s="82" t="s">
        <v>4105</v>
      </c>
      <c r="F1772" s="82" t="s">
        <v>4102</v>
      </c>
      <c r="G1772" s="82" t="s">
        <v>4103</v>
      </c>
      <c r="H1772" s="82" t="s">
        <v>4104</v>
      </c>
      <c r="I1772" s="82" t="s">
        <v>4105</v>
      </c>
    </row>
    <row r="1773" spans="1:9" s="82" customFormat="1" x14ac:dyDescent="0.2">
      <c r="A1773" s="82" t="s">
        <v>4619</v>
      </c>
      <c r="B1773" s="82" t="s">
        <v>4107</v>
      </c>
      <c r="C1773" s="82" t="s">
        <v>4108</v>
      </c>
      <c r="D1773" s="104" t="s">
        <v>4109</v>
      </c>
      <c r="E1773" s="82" t="s">
        <v>4110</v>
      </c>
      <c r="F1773" s="82" t="s">
        <v>4107</v>
      </c>
      <c r="G1773" s="82" t="s">
        <v>4108</v>
      </c>
      <c r="H1773" s="82" t="s">
        <v>4109</v>
      </c>
      <c r="I1773" s="82" t="s">
        <v>4110</v>
      </c>
    </row>
    <row r="1774" spans="1:9" s="82" customFormat="1" x14ac:dyDescent="0.2">
      <c r="A1774" s="82" t="s">
        <v>2679</v>
      </c>
      <c r="B1774" s="82" t="s">
        <v>1547</v>
      </c>
      <c r="C1774" s="82" t="s">
        <v>1548</v>
      </c>
      <c r="D1774" s="104" t="s">
        <v>1549</v>
      </c>
      <c r="E1774" s="82" t="s">
        <v>3627</v>
      </c>
    </row>
    <row r="1775" spans="1:9" s="82" customFormat="1" x14ac:dyDescent="0.2">
      <c r="A1775" s="82" t="s">
        <v>2680</v>
      </c>
      <c r="B1775" s="82" t="s">
        <v>1551</v>
      </c>
      <c r="C1775" s="82" t="s">
        <v>1548</v>
      </c>
      <c r="D1775" s="104" t="s">
        <v>1549</v>
      </c>
      <c r="E1775" s="82" t="s">
        <v>3627</v>
      </c>
      <c r="F1775" s="82" t="s">
        <v>1551</v>
      </c>
      <c r="G1775" s="82" t="s">
        <v>3595</v>
      </c>
      <c r="H1775" s="82" t="s">
        <v>1549</v>
      </c>
      <c r="I1775" s="82" t="s">
        <v>3627</v>
      </c>
    </row>
    <row r="1776" spans="1:9" s="82" customFormat="1" x14ac:dyDescent="0.2">
      <c r="A1776" s="82" t="s">
        <v>2681</v>
      </c>
      <c r="B1776" s="82" t="s">
        <v>1553</v>
      </c>
      <c r="C1776" s="82" t="s">
        <v>1554</v>
      </c>
      <c r="D1776" s="104" t="s">
        <v>1555</v>
      </c>
      <c r="E1776" s="82" t="s">
        <v>1556</v>
      </c>
      <c r="F1776" s="82" t="s">
        <v>1553</v>
      </c>
      <c r="G1776" s="82" t="s">
        <v>1554</v>
      </c>
      <c r="H1776" s="82" t="s">
        <v>1555</v>
      </c>
      <c r="I1776" s="82" t="s">
        <v>1556</v>
      </c>
    </row>
    <row r="1777" spans="1:9" s="82" customFormat="1" x14ac:dyDescent="0.2">
      <c r="A1777" s="82" t="s">
        <v>2682</v>
      </c>
      <c r="B1777" s="82" t="s">
        <v>1558</v>
      </c>
      <c r="C1777" s="82" t="s">
        <v>1559</v>
      </c>
      <c r="D1777" s="104" t="s">
        <v>1560</v>
      </c>
      <c r="E1777" s="82" t="s">
        <v>1561</v>
      </c>
      <c r="F1777" s="82" t="s">
        <v>1558</v>
      </c>
      <c r="G1777" s="82" t="s">
        <v>1559</v>
      </c>
      <c r="H1777" s="82" t="s">
        <v>1560</v>
      </c>
      <c r="I1777" s="82" t="s">
        <v>1561</v>
      </c>
    </row>
    <row r="1778" spans="1:9" s="82" customFormat="1" x14ac:dyDescent="0.2">
      <c r="A1778" s="82" t="s">
        <v>2683</v>
      </c>
      <c r="B1778" s="82" t="s">
        <v>1563</v>
      </c>
      <c r="C1778" s="82" t="s">
        <v>1564</v>
      </c>
      <c r="D1778" s="104" t="s">
        <v>1565</v>
      </c>
      <c r="E1778" s="82" t="s">
        <v>1566</v>
      </c>
      <c r="F1778" s="82" t="s">
        <v>1563</v>
      </c>
      <c r="G1778" s="82" t="s">
        <v>1564</v>
      </c>
      <c r="H1778" s="82" t="s">
        <v>1565</v>
      </c>
      <c r="I1778" s="82" t="s">
        <v>1566</v>
      </c>
    </row>
    <row r="1779" spans="1:9" s="82" customFormat="1" x14ac:dyDescent="0.2">
      <c r="A1779" s="82" t="s">
        <v>4620</v>
      </c>
      <c r="B1779" s="82" t="s">
        <v>4112</v>
      </c>
      <c r="C1779" s="82" t="s">
        <v>4113</v>
      </c>
      <c r="D1779" s="104" t="s">
        <v>4114</v>
      </c>
      <c r="E1779" s="82" t="s">
        <v>4113</v>
      </c>
      <c r="F1779" s="82" t="s">
        <v>4112</v>
      </c>
      <c r="G1779" s="82" t="s">
        <v>4113</v>
      </c>
      <c r="H1779" s="82" t="s">
        <v>4114</v>
      </c>
      <c r="I1779" s="82" t="s">
        <v>4113</v>
      </c>
    </row>
    <row r="1780" spans="1:9" s="82" customFormat="1" x14ac:dyDescent="0.2">
      <c r="A1780" s="82" t="s">
        <v>4621</v>
      </c>
      <c r="B1780" s="82" t="s">
        <v>4116</v>
      </c>
      <c r="C1780" s="82" t="s">
        <v>4117</v>
      </c>
      <c r="D1780" s="104" t="s">
        <v>4118</v>
      </c>
      <c r="E1780" s="82" t="s">
        <v>4117</v>
      </c>
      <c r="F1780" s="82" t="s">
        <v>4116</v>
      </c>
      <c r="G1780" s="82" t="s">
        <v>4117</v>
      </c>
      <c r="H1780" s="82" t="s">
        <v>4118</v>
      </c>
      <c r="I1780" s="82" t="s">
        <v>4117</v>
      </c>
    </row>
    <row r="1781" spans="1:9" s="82" customFormat="1" x14ac:dyDescent="0.2">
      <c r="A1781" s="82" t="s">
        <v>4622</v>
      </c>
      <c r="B1781" s="82" t="s">
        <v>4904</v>
      </c>
      <c r="C1781" s="82" t="s">
        <v>4905</v>
      </c>
      <c r="D1781" s="104" t="s">
        <v>4906</v>
      </c>
      <c r="E1781" s="82" t="s">
        <v>4905</v>
      </c>
      <c r="F1781" s="82" t="s">
        <v>4904</v>
      </c>
      <c r="G1781" s="82" t="s">
        <v>4905</v>
      </c>
      <c r="H1781" s="82" t="s">
        <v>4906</v>
      </c>
      <c r="I1781" s="82" t="s">
        <v>4905</v>
      </c>
    </row>
    <row r="1782" spans="1:9" s="82" customFormat="1" x14ac:dyDescent="0.2">
      <c r="A1782" s="82" t="s">
        <v>4623</v>
      </c>
      <c r="B1782" s="82" t="s">
        <v>4907</v>
      </c>
      <c r="C1782" s="82" t="s">
        <v>4908</v>
      </c>
      <c r="D1782" s="104" t="s">
        <v>4909</v>
      </c>
      <c r="E1782" s="82" t="s">
        <v>4910</v>
      </c>
      <c r="F1782" s="82" t="s">
        <v>4907</v>
      </c>
      <c r="G1782" s="82" t="s">
        <v>4908</v>
      </c>
      <c r="H1782" s="82" t="s">
        <v>4909</v>
      </c>
      <c r="I1782" s="82" t="s">
        <v>4910</v>
      </c>
    </row>
    <row r="1783" spans="1:9" s="82" customFormat="1" x14ac:dyDescent="0.2">
      <c r="A1783" s="82" t="s">
        <v>4624</v>
      </c>
      <c r="B1783" s="82" t="s">
        <v>4911</v>
      </c>
      <c r="C1783" s="82" t="s">
        <v>4912</v>
      </c>
      <c r="D1783" s="104" t="s">
        <v>4913</v>
      </c>
      <c r="E1783" s="82" t="s">
        <v>4914</v>
      </c>
      <c r="F1783" s="82" t="s">
        <v>4911</v>
      </c>
      <c r="G1783" s="82" t="s">
        <v>4912</v>
      </c>
      <c r="H1783" s="82" t="s">
        <v>4913</v>
      </c>
      <c r="I1783" s="82" t="s">
        <v>4914</v>
      </c>
    </row>
    <row r="1784" spans="1:9" s="82" customFormat="1" x14ac:dyDescent="0.2">
      <c r="A1784" s="82" t="s">
        <v>4625</v>
      </c>
      <c r="B1784" s="82" t="s">
        <v>4915</v>
      </c>
      <c r="C1784" s="82" t="s">
        <v>4916</v>
      </c>
      <c r="D1784" s="104" t="s">
        <v>4917</v>
      </c>
      <c r="E1784" s="82" t="s">
        <v>4918</v>
      </c>
      <c r="F1784" s="82" t="s">
        <v>4915</v>
      </c>
      <c r="G1784" s="82" t="s">
        <v>4916</v>
      </c>
      <c r="H1784" s="82" t="s">
        <v>4917</v>
      </c>
      <c r="I1784" s="82" t="s">
        <v>4918</v>
      </c>
    </row>
    <row r="1785" spans="1:9" s="82" customFormat="1" x14ac:dyDescent="0.2">
      <c r="A1785" s="82" t="s">
        <v>4626</v>
      </c>
      <c r="B1785" s="82" t="s">
        <v>4919</v>
      </c>
      <c r="C1785" s="82" t="s">
        <v>4920</v>
      </c>
      <c r="D1785" s="104" t="s">
        <v>4921</v>
      </c>
      <c r="E1785" s="82" t="s">
        <v>4922</v>
      </c>
      <c r="F1785" s="82" t="s">
        <v>4919</v>
      </c>
      <c r="G1785" s="82" t="s">
        <v>4920</v>
      </c>
      <c r="H1785" s="82" t="s">
        <v>4921</v>
      </c>
      <c r="I1785" s="82" t="s">
        <v>4922</v>
      </c>
    </row>
    <row r="1786" spans="1:9" s="82" customFormat="1" x14ac:dyDescent="0.2">
      <c r="A1786" s="82" t="s">
        <v>4627</v>
      </c>
      <c r="B1786" s="82" t="s">
        <v>4923</v>
      </c>
      <c r="C1786" s="82" t="s">
        <v>4924</v>
      </c>
      <c r="D1786" s="104" t="s">
        <v>4925</v>
      </c>
      <c r="E1786" s="82" t="s">
        <v>4926</v>
      </c>
      <c r="F1786" s="82" t="s">
        <v>4923</v>
      </c>
      <c r="G1786" s="82" t="s">
        <v>4924</v>
      </c>
      <c r="H1786" s="82" t="s">
        <v>4925</v>
      </c>
      <c r="I1786" s="82" t="s">
        <v>4926</v>
      </c>
    </row>
    <row r="1787" spans="1:9" s="82" customFormat="1" x14ac:dyDescent="0.2">
      <c r="A1787" s="82" t="s">
        <v>4628</v>
      </c>
      <c r="B1787" s="82" t="s">
        <v>4927</v>
      </c>
      <c r="C1787" s="82" t="s">
        <v>4928</v>
      </c>
      <c r="D1787" s="104" t="s">
        <v>4929</v>
      </c>
      <c r="E1787" s="82" t="s">
        <v>4930</v>
      </c>
      <c r="F1787" s="82" t="s">
        <v>4927</v>
      </c>
      <c r="G1787" s="82" t="s">
        <v>4928</v>
      </c>
      <c r="H1787" s="82" t="s">
        <v>4929</v>
      </c>
      <c r="I1787" s="82" t="s">
        <v>4930</v>
      </c>
    </row>
    <row r="1788" spans="1:9" s="82" customFormat="1" x14ac:dyDescent="0.2">
      <c r="A1788" s="82" t="s">
        <v>4629</v>
      </c>
      <c r="B1788" s="82" t="s">
        <v>4931</v>
      </c>
      <c r="C1788" s="82" t="s">
        <v>4932</v>
      </c>
      <c r="D1788" s="104" t="s">
        <v>4933</v>
      </c>
      <c r="E1788" s="82" t="s">
        <v>4934</v>
      </c>
      <c r="F1788" s="82" t="s">
        <v>4931</v>
      </c>
      <c r="G1788" s="82" t="s">
        <v>4932</v>
      </c>
      <c r="H1788" s="82" t="s">
        <v>4933</v>
      </c>
      <c r="I1788" s="82" t="s">
        <v>4934</v>
      </c>
    </row>
    <row r="1789" spans="1:9" s="82" customFormat="1" x14ac:dyDescent="0.2">
      <c r="A1789" s="82" t="s">
        <v>4630</v>
      </c>
      <c r="B1789" s="82" t="s">
        <v>4935</v>
      </c>
      <c r="C1789" s="82" t="s">
        <v>4936</v>
      </c>
      <c r="D1789" s="104" t="s">
        <v>4937</v>
      </c>
      <c r="E1789" s="82" t="s">
        <v>4938</v>
      </c>
      <c r="F1789" s="82" t="s">
        <v>4935</v>
      </c>
      <c r="G1789" s="82" t="s">
        <v>4936</v>
      </c>
      <c r="H1789" s="82" t="s">
        <v>4937</v>
      </c>
      <c r="I1789" s="82" t="s">
        <v>4938</v>
      </c>
    </row>
    <row r="1790" spans="1:9" s="82" customFormat="1" x14ac:dyDescent="0.2">
      <c r="A1790" s="82" t="s">
        <v>4631</v>
      </c>
      <c r="B1790" s="82" t="s">
        <v>4939</v>
      </c>
      <c r="C1790" s="82" t="s">
        <v>4940</v>
      </c>
      <c r="D1790" s="104" t="s">
        <v>4941</v>
      </c>
      <c r="E1790" s="82" t="s">
        <v>4942</v>
      </c>
      <c r="F1790" s="82" t="s">
        <v>4939</v>
      </c>
      <c r="G1790" s="82" t="s">
        <v>4940</v>
      </c>
      <c r="H1790" s="82" t="s">
        <v>4941</v>
      </c>
      <c r="I1790" s="82" t="s">
        <v>4942</v>
      </c>
    </row>
    <row r="1791" spans="1:9" s="82" customFormat="1" x14ac:dyDescent="0.2">
      <c r="A1791" s="82" t="s">
        <v>4632</v>
      </c>
      <c r="B1791" s="82" t="s">
        <v>4943</v>
      </c>
      <c r="C1791" s="82" t="s">
        <v>4944</v>
      </c>
      <c r="D1791" s="104" t="s">
        <v>4945</v>
      </c>
      <c r="E1791" s="82" t="s">
        <v>4946</v>
      </c>
      <c r="F1791" s="82" t="s">
        <v>4943</v>
      </c>
      <c r="G1791" s="82" t="s">
        <v>4944</v>
      </c>
      <c r="H1791" s="82" t="s">
        <v>4945</v>
      </c>
      <c r="I1791" s="82" t="s">
        <v>4946</v>
      </c>
    </row>
    <row r="1792" spans="1:9" s="82" customFormat="1" x14ac:dyDescent="0.2">
      <c r="A1792" s="82" t="s">
        <v>4633</v>
      </c>
      <c r="B1792" s="82" t="s">
        <v>4947</v>
      </c>
      <c r="C1792" s="82" t="s">
        <v>4948</v>
      </c>
      <c r="D1792" s="104" t="s">
        <v>4949</v>
      </c>
      <c r="E1792" s="82" t="s">
        <v>4950</v>
      </c>
      <c r="F1792" s="82" t="s">
        <v>4947</v>
      </c>
      <c r="G1792" s="82" t="s">
        <v>4948</v>
      </c>
      <c r="H1792" s="82" t="s">
        <v>4949</v>
      </c>
      <c r="I1792" s="82" t="s">
        <v>4950</v>
      </c>
    </row>
    <row r="1793" spans="1:9" s="82" customFormat="1" x14ac:dyDescent="0.2">
      <c r="A1793" s="82" t="s">
        <v>4634</v>
      </c>
      <c r="B1793" s="82" t="s">
        <v>4951</v>
      </c>
      <c r="C1793" s="82" t="s">
        <v>4952</v>
      </c>
      <c r="D1793" s="104" t="s">
        <v>4953</v>
      </c>
      <c r="E1793" s="82" t="s">
        <v>4952</v>
      </c>
      <c r="F1793" s="82" t="s">
        <v>4951</v>
      </c>
      <c r="G1793" s="82" t="s">
        <v>4952</v>
      </c>
      <c r="H1793" s="82" t="s">
        <v>4953</v>
      </c>
      <c r="I1793" s="82" t="s">
        <v>4952</v>
      </c>
    </row>
    <row r="1794" spans="1:9" s="82" customFormat="1" x14ac:dyDescent="0.2">
      <c r="A1794" s="82" t="s">
        <v>4635</v>
      </c>
      <c r="B1794" s="82" t="s">
        <v>4954</v>
      </c>
      <c r="C1794" s="82" t="s">
        <v>4955</v>
      </c>
      <c r="D1794" s="104" t="s">
        <v>4956</v>
      </c>
      <c r="E1794" s="82" t="s">
        <v>4957</v>
      </c>
      <c r="F1794" s="82" t="s">
        <v>4954</v>
      </c>
      <c r="G1794" s="82" t="s">
        <v>4955</v>
      </c>
      <c r="H1794" s="82" t="s">
        <v>4956</v>
      </c>
      <c r="I1794" s="82" t="s">
        <v>4957</v>
      </c>
    </row>
    <row r="1795" spans="1:9" s="82" customFormat="1" x14ac:dyDescent="0.2">
      <c r="A1795" s="82" t="s">
        <v>4636</v>
      </c>
      <c r="B1795" s="82" t="s">
        <v>4958</v>
      </c>
      <c r="C1795" s="82" t="s">
        <v>4959</v>
      </c>
      <c r="D1795" s="104" t="s">
        <v>4960</v>
      </c>
      <c r="E1795" s="82" t="s">
        <v>4961</v>
      </c>
      <c r="F1795" s="82" t="s">
        <v>4958</v>
      </c>
      <c r="G1795" s="82" t="s">
        <v>4959</v>
      </c>
      <c r="H1795" s="82" t="s">
        <v>4960</v>
      </c>
      <c r="I1795" s="82" t="s">
        <v>4961</v>
      </c>
    </row>
    <row r="1796" spans="1:9" s="82" customFormat="1" x14ac:dyDescent="0.2">
      <c r="A1796" s="82" t="s">
        <v>4637</v>
      </c>
      <c r="B1796" s="82" t="s">
        <v>4962</v>
      </c>
      <c r="C1796" s="82" t="s">
        <v>4963</v>
      </c>
      <c r="D1796" s="104" t="s">
        <v>4964</v>
      </c>
      <c r="E1796" s="82" t="s">
        <v>4965</v>
      </c>
      <c r="F1796" s="82" t="s">
        <v>4962</v>
      </c>
      <c r="G1796" s="82" t="s">
        <v>4963</v>
      </c>
      <c r="H1796" s="82" t="s">
        <v>4964</v>
      </c>
      <c r="I1796" s="82" t="s">
        <v>4965</v>
      </c>
    </row>
    <row r="1797" spans="1:9" s="82" customFormat="1" x14ac:dyDescent="0.2">
      <c r="A1797" s="82" t="s">
        <v>4638</v>
      </c>
      <c r="B1797" s="82" t="s">
        <v>4966</v>
      </c>
      <c r="C1797" s="82" t="s">
        <v>4967</v>
      </c>
      <c r="D1797" s="104" t="s">
        <v>4968</v>
      </c>
      <c r="E1797" s="82" t="s">
        <v>4967</v>
      </c>
      <c r="F1797" s="82" t="s">
        <v>4966</v>
      </c>
      <c r="G1797" s="82" t="s">
        <v>4967</v>
      </c>
      <c r="H1797" s="82" t="s">
        <v>4968</v>
      </c>
      <c r="I1797" s="82" t="s">
        <v>4967</v>
      </c>
    </row>
    <row r="1798" spans="1:9" s="82" customFormat="1" x14ac:dyDescent="0.2">
      <c r="A1798" s="82" t="s">
        <v>4639</v>
      </c>
      <c r="B1798" s="82" t="s">
        <v>4969</v>
      </c>
      <c r="C1798" s="82" t="s">
        <v>4970</v>
      </c>
      <c r="D1798" s="104" t="s">
        <v>4971</v>
      </c>
      <c r="E1798" s="82" t="s">
        <v>4972</v>
      </c>
      <c r="F1798" s="82" t="s">
        <v>4969</v>
      </c>
      <c r="G1798" s="82" t="s">
        <v>4970</v>
      </c>
      <c r="H1798" s="82" t="s">
        <v>4971</v>
      </c>
      <c r="I1798" s="82" t="s">
        <v>4972</v>
      </c>
    </row>
    <row r="1799" spans="1:9" s="82" customFormat="1" x14ac:dyDescent="0.2">
      <c r="A1799" s="82" t="s">
        <v>4640</v>
      </c>
      <c r="B1799" s="82" t="s">
        <v>4973</v>
      </c>
      <c r="C1799" s="82" t="s">
        <v>4974</v>
      </c>
      <c r="D1799" s="104" t="s">
        <v>4975</v>
      </c>
      <c r="E1799" s="82" t="s">
        <v>4976</v>
      </c>
      <c r="F1799" s="82" t="s">
        <v>4973</v>
      </c>
      <c r="G1799" s="82" t="s">
        <v>4974</v>
      </c>
      <c r="H1799" s="82" t="s">
        <v>4975</v>
      </c>
      <c r="I1799" s="82" t="s">
        <v>4976</v>
      </c>
    </row>
    <row r="1800" spans="1:9" s="82" customFormat="1" x14ac:dyDescent="0.2">
      <c r="A1800" s="82" t="s">
        <v>4641</v>
      </c>
      <c r="B1800" s="82" t="s">
        <v>4977</v>
      </c>
      <c r="C1800" s="82" t="s">
        <v>4978</v>
      </c>
      <c r="D1800" s="104" t="s">
        <v>4979</v>
      </c>
      <c r="E1800" s="82" t="s">
        <v>4980</v>
      </c>
      <c r="F1800" s="82" t="s">
        <v>4977</v>
      </c>
      <c r="G1800" s="82" t="s">
        <v>4978</v>
      </c>
      <c r="H1800" s="82" t="s">
        <v>4979</v>
      </c>
      <c r="I1800" s="82" t="s">
        <v>4980</v>
      </c>
    </row>
    <row r="1801" spans="1:9" s="82" customFormat="1" x14ac:dyDescent="0.2">
      <c r="A1801" s="82" t="s">
        <v>4642</v>
      </c>
      <c r="B1801" s="82" t="s">
        <v>4981</v>
      </c>
      <c r="C1801" s="82" t="s">
        <v>4982</v>
      </c>
      <c r="D1801" s="104" t="s">
        <v>4983</v>
      </c>
      <c r="E1801" s="82" t="s">
        <v>4982</v>
      </c>
      <c r="F1801" s="82" t="s">
        <v>4981</v>
      </c>
      <c r="G1801" s="82" t="s">
        <v>4982</v>
      </c>
      <c r="H1801" s="82" t="s">
        <v>4983</v>
      </c>
      <c r="I1801" s="82" t="s">
        <v>4982</v>
      </c>
    </row>
    <row r="1802" spans="1:9" s="82" customFormat="1" x14ac:dyDescent="0.2">
      <c r="A1802" s="82" t="s">
        <v>4643</v>
      </c>
      <c r="B1802" s="82" t="s">
        <v>4984</v>
      </c>
      <c r="C1802" s="82" t="s">
        <v>4985</v>
      </c>
      <c r="D1802" s="104" t="s">
        <v>4986</v>
      </c>
      <c r="E1802" s="82" t="s">
        <v>4987</v>
      </c>
      <c r="F1802" s="82" t="s">
        <v>4984</v>
      </c>
      <c r="G1802" s="82" t="s">
        <v>4985</v>
      </c>
      <c r="H1802" s="82" t="s">
        <v>4986</v>
      </c>
      <c r="I1802" s="82" t="s">
        <v>4987</v>
      </c>
    </row>
    <row r="1803" spans="1:9" s="82" customFormat="1" x14ac:dyDescent="0.2">
      <c r="A1803" s="82" t="s">
        <v>4644</v>
      </c>
      <c r="B1803" s="82" t="s">
        <v>4988</v>
      </c>
      <c r="C1803" s="82" t="s">
        <v>4989</v>
      </c>
      <c r="D1803" s="104" t="s">
        <v>4990</v>
      </c>
      <c r="E1803" s="82" t="s">
        <v>4991</v>
      </c>
      <c r="F1803" s="82" t="s">
        <v>4988</v>
      </c>
      <c r="G1803" s="82" t="s">
        <v>4989</v>
      </c>
      <c r="H1803" s="82" t="s">
        <v>4990</v>
      </c>
      <c r="I1803" s="82" t="s">
        <v>4991</v>
      </c>
    </row>
    <row r="1804" spans="1:9" s="82" customFormat="1" x14ac:dyDescent="0.2">
      <c r="A1804" s="82" t="s">
        <v>4645</v>
      </c>
      <c r="B1804" s="82" t="s">
        <v>4992</v>
      </c>
      <c r="C1804" s="82" t="s">
        <v>4993</v>
      </c>
      <c r="D1804" s="104" t="s">
        <v>4994</v>
      </c>
      <c r="E1804" s="82" t="s">
        <v>4995</v>
      </c>
      <c r="F1804" s="82" t="s">
        <v>4992</v>
      </c>
      <c r="G1804" s="82" t="s">
        <v>4993</v>
      </c>
      <c r="H1804" s="82" t="s">
        <v>4994</v>
      </c>
      <c r="I1804" s="82" t="s">
        <v>4995</v>
      </c>
    </row>
    <row r="1805" spans="1:9" s="82" customFormat="1" x14ac:dyDescent="0.2">
      <c r="A1805" s="82" t="s">
        <v>4646</v>
      </c>
      <c r="B1805" s="82" t="s">
        <v>4996</v>
      </c>
      <c r="C1805" s="82" t="s">
        <v>4997</v>
      </c>
      <c r="D1805" s="104" t="s">
        <v>4998</v>
      </c>
      <c r="E1805" s="82" t="s">
        <v>4997</v>
      </c>
      <c r="F1805" s="82" t="s">
        <v>4996</v>
      </c>
      <c r="G1805" s="82" t="s">
        <v>4997</v>
      </c>
      <c r="H1805" s="82" t="s">
        <v>4998</v>
      </c>
      <c r="I1805" s="82" t="s">
        <v>4997</v>
      </c>
    </row>
    <row r="1806" spans="1:9" s="82" customFormat="1" x14ac:dyDescent="0.2">
      <c r="A1806" s="82" t="s">
        <v>4647</v>
      </c>
      <c r="B1806" s="82" t="s">
        <v>4999</v>
      </c>
      <c r="C1806" s="82" t="s">
        <v>5000</v>
      </c>
      <c r="D1806" s="104" t="s">
        <v>5001</v>
      </c>
      <c r="E1806" s="82" t="s">
        <v>5002</v>
      </c>
      <c r="F1806" s="82" t="s">
        <v>4999</v>
      </c>
      <c r="G1806" s="82" t="s">
        <v>5000</v>
      </c>
      <c r="H1806" s="82" t="s">
        <v>5001</v>
      </c>
      <c r="I1806" s="82" t="s">
        <v>5002</v>
      </c>
    </row>
    <row r="1807" spans="1:9" s="82" customFormat="1" x14ac:dyDescent="0.2">
      <c r="A1807" s="82" t="s">
        <v>4648</v>
      </c>
      <c r="B1807" s="82" t="s">
        <v>5003</v>
      </c>
      <c r="C1807" s="82" t="s">
        <v>5004</v>
      </c>
      <c r="D1807" s="104" t="s">
        <v>5005</v>
      </c>
      <c r="E1807" s="82" t="s">
        <v>5006</v>
      </c>
      <c r="F1807" s="82" t="s">
        <v>5003</v>
      </c>
      <c r="G1807" s="82" t="s">
        <v>5004</v>
      </c>
      <c r="H1807" s="82" t="s">
        <v>5005</v>
      </c>
      <c r="I1807" s="82" t="s">
        <v>5006</v>
      </c>
    </row>
    <row r="1808" spans="1:9" s="82" customFormat="1" x14ac:dyDescent="0.2">
      <c r="A1808" s="82" t="s">
        <v>4649</v>
      </c>
      <c r="B1808" s="82" t="s">
        <v>5007</v>
      </c>
      <c r="C1808" s="82" t="s">
        <v>5008</v>
      </c>
      <c r="D1808" s="104" t="s">
        <v>5009</v>
      </c>
      <c r="E1808" s="82" t="s">
        <v>5010</v>
      </c>
      <c r="F1808" s="82" t="s">
        <v>5007</v>
      </c>
      <c r="G1808" s="82" t="s">
        <v>5008</v>
      </c>
      <c r="H1808" s="82" t="s">
        <v>5009</v>
      </c>
      <c r="I1808" s="82" t="s">
        <v>5010</v>
      </c>
    </row>
    <row r="1809" spans="1:9" s="82" customFormat="1" x14ac:dyDescent="0.2">
      <c r="A1809" s="82" t="s">
        <v>2684</v>
      </c>
      <c r="B1809" s="82" t="s">
        <v>1568</v>
      </c>
      <c r="C1809" s="82" t="s">
        <v>1569</v>
      </c>
      <c r="D1809" s="104" t="s">
        <v>1568</v>
      </c>
      <c r="E1809" s="82" t="s">
        <v>1568</v>
      </c>
      <c r="F1809" s="82" t="s">
        <v>1568</v>
      </c>
      <c r="G1809" s="82" t="s">
        <v>1569</v>
      </c>
      <c r="H1809" s="82" t="s">
        <v>1568</v>
      </c>
      <c r="I1809" s="82" t="s">
        <v>1568</v>
      </c>
    </row>
    <row r="1810" spans="1:9" s="82" customFormat="1" x14ac:dyDescent="0.2">
      <c r="A1810" s="82" t="s">
        <v>2685</v>
      </c>
      <c r="B1810" s="82" t="s">
        <v>1558</v>
      </c>
      <c r="C1810" s="82" t="s">
        <v>1559</v>
      </c>
      <c r="D1810" s="104" t="s">
        <v>1560</v>
      </c>
      <c r="E1810" s="82" t="s">
        <v>1561</v>
      </c>
      <c r="F1810" s="82" t="s">
        <v>1558</v>
      </c>
      <c r="G1810" s="82" t="s">
        <v>1559</v>
      </c>
      <c r="H1810" s="82" t="s">
        <v>1560</v>
      </c>
      <c r="I1810" s="82" t="s">
        <v>1561</v>
      </c>
    </row>
    <row r="1811" spans="1:9" s="82" customFormat="1" x14ac:dyDescent="0.2">
      <c r="A1811" s="82" t="s">
        <v>2686</v>
      </c>
      <c r="B1811" s="82" t="s">
        <v>1563</v>
      </c>
      <c r="C1811" s="82" t="s">
        <v>1564</v>
      </c>
      <c r="D1811" s="104" t="s">
        <v>1565</v>
      </c>
      <c r="E1811" s="82" t="s">
        <v>1566</v>
      </c>
      <c r="F1811" s="82" t="s">
        <v>1563</v>
      </c>
      <c r="G1811" s="82" t="s">
        <v>1564</v>
      </c>
      <c r="H1811" s="82" t="s">
        <v>1565</v>
      </c>
      <c r="I1811" s="82" t="s">
        <v>1566</v>
      </c>
    </row>
    <row r="1812" spans="1:9" s="122" customFormat="1" x14ac:dyDescent="0.2">
      <c r="A1812" s="122" t="s">
        <v>6895</v>
      </c>
      <c r="B1812" s="122" t="s">
        <v>4148</v>
      </c>
      <c r="C1812" s="122" t="s">
        <v>4149</v>
      </c>
      <c r="D1812" s="124" t="s">
        <v>4150</v>
      </c>
      <c r="E1812" s="122" t="s">
        <v>4149</v>
      </c>
      <c r="F1812" s="122" t="s">
        <v>4148</v>
      </c>
      <c r="G1812" s="122" t="s">
        <v>4149</v>
      </c>
      <c r="H1812" s="122" t="s">
        <v>4150</v>
      </c>
      <c r="I1812" s="122" t="s">
        <v>4149</v>
      </c>
    </row>
    <row r="1813" spans="1:9" s="122" customFormat="1" x14ac:dyDescent="0.2">
      <c r="A1813" s="122" t="s">
        <v>6896</v>
      </c>
      <c r="B1813" s="122" t="s">
        <v>4151</v>
      </c>
      <c r="C1813" s="122" t="s">
        <v>4152</v>
      </c>
      <c r="D1813" s="124" t="s">
        <v>4153</v>
      </c>
      <c r="E1813" s="122" t="s">
        <v>4152</v>
      </c>
      <c r="F1813" s="122" t="s">
        <v>4151</v>
      </c>
      <c r="G1813" s="122" t="s">
        <v>4152</v>
      </c>
      <c r="H1813" s="122" t="s">
        <v>4153</v>
      </c>
      <c r="I1813" s="122" t="s">
        <v>4152</v>
      </c>
    </row>
    <row r="1814" spans="1:9" s="122" customFormat="1" x14ac:dyDescent="0.2">
      <c r="A1814" s="122" t="s">
        <v>6897</v>
      </c>
      <c r="B1814" s="122" t="s">
        <v>4154</v>
      </c>
      <c r="C1814" s="122" t="s">
        <v>4155</v>
      </c>
      <c r="D1814" s="124" t="s">
        <v>4156</v>
      </c>
      <c r="E1814" s="122" t="s">
        <v>4155</v>
      </c>
      <c r="F1814" s="122" t="s">
        <v>4154</v>
      </c>
      <c r="G1814" s="122" t="s">
        <v>4155</v>
      </c>
      <c r="H1814" s="122" t="s">
        <v>4156</v>
      </c>
      <c r="I1814" s="122" t="s">
        <v>4155</v>
      </c>
    </row>
    <row r="1815" spans="1:9" s="122" customFormat="1" x14ac:dyDescent="0.2">
      <c r="A1815" s="122" t="s">
        <v>6898</v>
      </c>
      <c r="B1815" s="122" t="s">
        <v>4157</v>
      </c>
      <c r="C1815" s="122" t="s">
        <v>4158</v>
      </c>
      <c r="D1815" s="124" t="s">
        <v>4159</v>
      </c>
      <c r="E1815" s="122" t="s">
        <v>4158</v>
      </c>
      <c r="F1815" s="122" t="s">
        <v>4157</v>
      </c>
      <c r="G1815" s="122" t="s">
        <v>4158</v>
      </c>
      <c r="H1815" s="122" t="s">
        <v>4159</v>
      </c>
      <c r="I1815" s="122" t="s">
        <v>4158</v>
      </c>
    </row>
    <row r="1816" spans="1:9" s="122" customFormat="1" x14ac:dyDescent="0.2">
      <c r="A1816" s="122" t="s">
        <v>6899</v>
      </c>
      <c r="B1816" s="122" t="s">
        <v>4160</v>
      </c>
      <c r="C1816" s="122" t="s">
        <v>4161</v>
      </c>
      <c r="D1816" s="124" t="s">
        <v>4162</v>
      </c>
      <c r="E1816" s="122" t="s">
        <v>4161</v>
      </c>
      <c r="F1816" s="122" t="s">
        <v>4160</v>
      </c>
      <c r="G1816" s="122" t="s">
        <v>4161</v>
      </c>
      <c r="H1816" s="122" t="s">
        <v>4162</v>
      </c>
      <c r="I1816" s="122" t="s">
        <v>4161</v>
      </c>
    </row>
    <row r="1817" spans="1:9" s="122" customFormat="1" x14ac:dyDescent="0.2">
      <c r="A1817" s="122" t="s">
        <v>6900</v>
      </c>
      <c r="B1817" s="122" t="s">
        <v>4164</v>
      </c>
      <c r="C1817" s="122" t="s">
        <v>4165</v>
      </c>
      <c r="D1817" s="124" t="s">
        <v>4166</v>
      </c>
      <c r="E1817" s="122" t="s">
        <v>4165</v>
      </c>
      <c r="F1817" s="122" t="s">
        <v>4164</v>
      </c>
      <c r="G1817" s="122" t="s">
        <v>4165</v>
      </c>
      <c r="H1817" s="122" t="s">
        <v>4166</v>
      </c>
      <c r="I1817" s="122" t="s">
        <v>4165</v>
      </c>
    </row>
    <row r="1818" spans="1:9" s="122" customFormat="1" x14ac:dyDescent="0.2">
      <c r="A1818" s="122" t="s">
        <v>6901</v>
      </c>
      <c r="B1818" s="122" t="s">
        <v>4168</v>
      </c>
      <c r="C1818" s="122" t="s">
        <v>4169</v>
      </c>
      <c r="D1818" s="124" t="s">
        <v>4170</v>
      </c>
      <c r="E1818" s="122" t="s">
        <v>4169</v>
      </c>
      <c r="F1818" s="122" t="s">
        <v>4168</v>
      </c>
      <c r="G1818" s="122" t="s">
        <v>4169</v>
      </c>
      <c r="H1818" s="122" t="s">
        <v>4170</v>
      </c>
      <c r="I1818" s="122" t="s">
        <v>4169</v>
      </c>
    </row>
    <row r="1819" spans="1:9" s="122" customFormat="1" x14ac:dyDescent="0.2">
      <c r="A1819" s="122" t="s">
        <v>6902</v>
      </c>
      <c r="B1819" s="122" t="s">
        <v>4172</v>
      </c>
      <c r="C1819" s="122" t="s">
        <v>4173</v>
      </c>
      <c r="D1819" s="124" t="s">
        <v>4174</v>
      </c>
      <c r="E1819" s="122" t="s">
        <v>4173</v>
      </c>
      <c r="F1819" s="122" t="s">
        <v>4172</v>
      </c>
      <c r="G1819" s="122" t="s">
        <v>4173</v>
      </c>
      <c r="H1819" s="122" t="s">
        <v>4174</v>
      </c>
      <c r="I1819" s="122" t="s">
        <v>4173</v>
      </c>
    </row>
    <row r="1820" spans="1:9" s="122" customFormat="1" x14ac:dyDescent="0.2">
      <c r="A1820" s="122" t="s">
        <v>6903</v>
      </c>
      <c r="B1820" s="122" t="s">
        <v>4176</v>
      </c>
      <c r="C1820" s="122" t="s">
        <v>4177</v>
      </c>
      <c r="D1820" s="124" t="s">
        <v>4178</v>
      </c>
      <c r="E1820" s="122" t="s">
        <v>4177</v>
      </c>
      <c r="F1820" s="122" t="s">
        <v>4176</v>
      </c>
      <c r="G1820" s="122" t="s">
        <v>4177</v>
      </c>
      <c r="H1820" s="122" t="s">
        <v>4178</v>
      </c>
      <c r="I1820" s="122" t="s">
        <v>4177</v>
      </c>
    </row>
    <row r="1821" spans="1:9" s="122" customFormat="1" x14ac:dyDescent="0.2">
      <c r="A1821" s="122" t="s">
        <v>6904</v>
      </c>
      <c r="B1821" s="122" t="s">
        <v>4180</v>
      </c>
      <c r="C1821" s="122" t="s">
        <v>4181</v>
      </c>
      <c r="D1821" s="124" t="s">
        <v>4182</v>
      </c>
      <c r="E1821" s="122" t="s">
        <v>4181</v>
      </c>
      <c r="F1821" s="122" t="s">
        <v>4180</v>
      </c>
      <c r="G1821" s="122" t="s">
        <v>4181</v>
      </c>
      <c r="H1821" s="122" t="s">
        <v>4182</v>
      </c>
      <c r="I1821" s="122" t="s">
        <v>4181</v>
      </c>
    </row>
    <row r="1822" spans="1:9" s="161" customFormat="1" x14ac:dyDescent="0.2">
      <c r="A1822" s="113" t="s">
        <v>4650</v>
      </c>
      <c r="B1822" s="113" t="s">
        <v>5423</v>
      </c>
      <c r="C1822" s="113" t="s">
        <v>5424</v>
      </c>
      <c r="D1822" s="113" t="s">
        <v>5425</v>
      </c>
      <c r="E1822" s="113" t="s">
        <v>5424</v>
      </c>
      <c r="F1822" s="113" t="s">
        <v>5423</v>
      </c>
      <c r="G1822" s="113" t="s">
        <v>5424</v>
      </c>
      <c r="H1822" s="113" t="s">
        <v>5425</v>
      </c>
      <c r="I1822" s="113" t="s">
        <v>5424</v>
      </c>
    </row>
    <row r="1823" spans="1:9" s="161" customFormat="1" x14ac:dyDescent="0.2">
      <c r="A1823" s="113" t="s">
        <v>6905</v>
      </c>
      <c r="B1823" s="113" t="s">
        <v>5427</v>
      </c>
      <c r="C1823" s="113" t="s">
        <v>5428</v>
      </c>
      <c r="D1823" s="113" t="s">
        <v>5429</v>
      </c>
      <c r="E1823" s="113" t="s">
        <v>5430</v>
      </c>
      <c r="F1823" s="113" t="s">
        <v>5427</v>
      </c>
      <c r="G1823" s="113" t="s">
        <v>5428</v>
      </c>
      <c r="H1823" s="113" t="s">
        <v>5429</v>
      </c>
      <c r="I1823" s="113" t="s">
        <v>5430</v>
      </c>
    </row>
    <row r="1824" spans="1:9" s="161" customFormat="1" x14ac:dyDescent="0.2">
      <c r="A1824" s="113" t="s">
        <v>6906</v>
      </c>
      <c r="B1824" s="113" t="s">
        <v>5432</v>
      </c>
      <c r="C1824" s="113" t="s">
        <v>5433</v>
      </c>
      <c r="D1824" s="113" t="s">
        <v>5434</v>
      </c>
      <c r="E1824" s="113" t="s">
        <v>5435</v>
      </c>
      <c r="F1824" s="113" t="s">
        <v>5432</v>
      </c>
      <c r="G1824" s="113" t="s">
        <v>5433</v>
      </c>
      <c r="H1824" s="113" t="s">
        <v>5434</v>
      </c>
      <c r="I1824" s="113" t="s">
        <v>5435</v>
      </c>
    </row>
    <row r="1825" spans="1:9" s="161" customFormat="1" x14ac:dyDescent="0.2">
      <c r="A1825" s="113" t="s">
        <v>4651</v>
      </c>
      <c r="B1825" s="113" t="s">
        <v>5436</v>
      </c>
      <c r="C1825" s="113" t="s">
        <v>5437</v>
      </c>
      <c r="D1825" s="113" t="s">
        <v>5438</v>
      </c>
      <c r="E1825" s="113" t="s">
        <v>5437</v>
      </c>
      <c r="F1825" s="113" t="s">
        <v>5436</v>
      </c>
      <c r="G1825" s="113" t="s">
        <v>5437</v>
      </c>
      <c r="H1825" s="113" t="s">
        <v>5438</v>
      </c>
      <c r="I1825" s="113" t="s">
        <v>5437</v>
      </c>
    </row>
    <row r="1826" spans="1:9" s="161" customFormat="1" x14ac:dyDescent="0.2">
      <c r="A1826" s="113" t="s">
        <v>6907</v>
      </c>
      <c r="B1826" s="113" t="s">
        <v>5440</v>
      </c>
      <c r="C1826" s="113" t="s">
        <v>5441</v>
      </c>
      <c r="D1826" s="113" t="s">
        <v>5442</v>
      </c>
      <c r="E1826" s="113" t="s">
        <v>5443</v>
      </c>
      <c r="F1826" s="113" t="s">
        <v>5440</v>
      </c>
      <c r="G1826" s="113" t="s">
        <v>5441</v>
      </c>
      <c r="H1826" s="113" t="s">
        <v>5442</v>
      </c>
      <c r="I1826" s="113" t="s">
        <v>5443</v>
      </c>
    </row>
    <row r="1827" spans="1:9" s="161" customFormat="1" x14ac:dyDescent="0.2">
      <c r="A1827" s="113" t="s">
        <v>6908</v>
      </c>
      <c r="B1827" s="113" t="s">
        <v>5445</v>
      </c>
      <c r="C1827" s="113" t="s">
        <v>5446</v>
      </c>
      <c r="D1827" s="113" t="s">
        <v>5447</v>
      </c>
      <c r="E1827" s="113" t="s">
        <v>5448</v>
      </c>
      <c r="F1827" s="113" t="s">
        <v>5445</v>
      </c>
      <c r="G1827" s="113" t="s">
        <v>5446</v>
      </c>
      <c r="H1827" s="113" t="s">
        <v>5447</v>
      </c>
      <c r="I1827" s="113" t="s">
        <v>5448</v>
      </c>
    </row>
    <row r="1828" spans="1:9" s="161" customFormat="1" x14ac:dyDescent="0.2">
      <c r="A1828" s="113" t="s">
        <v>4652</v>
      </c>
      <c r="B1828" s="113" t="s">
        <v>5449</v>
      </c>
      <c r="C1828" s="113" t="s">
        <v>5450</v>
      </c>
      <c r="D1828" s="113" t="s">
        <v>5451</v>
      </c>
      <c r="E1828" s="113" t="s">
        <v>5450</v>
      </c>
      <c r="F1828" s="113" t="s">
        <v>5449</v>
      </c>
      <c r="G1828" s="113" t="s">
        <v>5450</v>
      </c>
      <c r="H1828" s="113" t="s">
        <v>5451</v>
      </c>
      <c r="I1828" s="113" t="s">
        <v>5450</v>
      </c>
    </row>
    <row r="1829" spans="1:9" s="161" customFormat="1" x14ac:dyDescent="0.2">
      <c r="A1829" s="113" t="s">
        <v>6909</v>
      </c>
      <c r="B1829" s="113" t="s">
        <v>5453</v>
      </c>
      <c r="C1829" s="113" t="s">
        <v>5454</v>
      </c>
      <c r="D1829" s="113" t="s">
        <v>5455</v>
      </c>
      <c r="E1829" s="113" t="s">
        <v>5456</v>
      </c>
      <c r="F1829" s="113" t="s">
        <v>5453</v>
      </c>
      <c r="G1829" s="113" t="s">
        <v>5454</v>
      </c>
      <c r="H1829" s="113" t="s">
        <v>5455</v>
      </c>
      <c r="I1829" s="113" t="s">
        <v>5456</v>
      </c>
    </row>
    <row r="1830" spans="1:9" s="161" customFormat="1" x14ac:dyDescent="0.2">
      <c r="A1830" s="113" t="s">
        <v>6910</v>
      </c>
      <c r="B1830" s="113" t="s">
        <v>5458</v>
      </c>
      <c r="C1830" s="113" t="s">
        <v>5459</v>
      </c>
      <c r="D1830" s="113" t="s">
        <v>5460</v>
      </c>
      <c r="E1830" s="113" t="s">
        <v>5461</v>
      </c>
      <c r="F1830" s="113" t="s">
        <v>5458</v>
      </c>
      <c r="G1830" s="113" t="s">
        <v>5459</v>
      </c>
      <c r="H1830" s="113" t="s">
        <v>5460</v>
      </c>
      <c r="I1830" s="113" t="s">
        <v>5461</v>
      </c>
    </row>
    <row r="1831" spans="1:9" s="161" customFormat="1" x14ac:dyDescent="0.2">
      <c r="A1831" s="113" t="s">
        <v>4653</v>
      </c>
      <c r="B1831" s="113" t="s">
        <v>5462</v>
      </c>
      <c r="C1831" s="113" t="s">
        <v>5463</v>
      </c>
      <c r="D1831" s="113" t="s">
        <v>5464</v>
      </c>
      <c r="E1831" s="113" t="s">
        <v>5463</v>
      </c>
      <c r="F1831" s="113" t="s">
        <v>5462</v>
      </c>
      <c r="G1831" s="113" t="s">
        <v>5463</v>
      </c>
      <c r="H1831" s="113" t="s">
        <v>5464</v>
      </c>
      <c r="I1831" s="113" t="s">
        <v>5463</v>
      </c>
    </row>
    <row r="1832" spans="1:9" s="161" customFormat="1" x14ac:dyDescent="0.2">
      <c r="A1832" s="113" t="s">
        <v>6911</v>
      </c>
      <c r="B1832" s="113" t="s">
        <v>5466</v>
      </c>
      <c r="C1832" s="113" t="s">
        <v>5467</v>
      </c>
      <c r="D1832" s="113" t="s">
        <v>5468</v>
      </c>
      <c r="E1832" s="113" t="s">
        <v>5469</v>
      </c>
      <c r="F1832" s="113" t="s">
        <v>5466</v>
      </c>
      <c r="G1832" s="113" t="s">
        <v>5467</v>
      </c>
      <c r="H1832" s="113" t="s">
        <v>5468</v>
      </c>
      <c r="I1832" s="113" t="s">
        <v>5469</v>
      </c>
    </row>
    <row r="1833" spans="1:9" s="161" customFormat="1" x14ac:dyDescent="0.2">
      <c r="A1833" s="113" t="s">
        <v>6912</v>
      </c>
      <c r="B1833" s="113" t="s">
        <v>5471</v>
      </c>
      <c r="C1833" s="113" t="s">
        <v>5472</v>
      </c>
      <c r="D1833" s="113" t="s">
        <v>5473</v>
      </c>
      <c r="E1833" s="113" t="s">
        <v>5474</v>
      </c>
      <c r="F1833" s="113" t="s">
        <v>5471</v>
      </c>
      <c r="G1833" s="113" t="s">
        <v>5472</v>
      </c>
      <c r="H1833" s="113" t="s">
        <v>5473</v>
      </c>
      <c r="I1833" s="113" t="s">
        <v>5474</v>
      </c>
    </row>
    <row r="1834" spans="1:9" s="161" customFormat="1" x14ac:dyDescent="0.2">
      <c r="A1834" s="113" t="s">
        <v>4654</v>
      </c>
      <c r="B1834" s="113" t="s">
        <v>5475</v>
      </c>
      <c r="C1834" s="113" t="s">
        <v>5476</v>
      </c>
      <c r="D1834" s="113" t="s">
        <v>5477</v>
      </c>
      <c r="E1834" s="113" t="s">
        <v>5476</v>
      </c>
      <c r="F1834" s="113" t="s">
        <v>5475</v>
      </c>
      <c r="G1834" s="113" t="s">
        <v>5476</v>
      </c>
      <c r="H1834" s="113" t="s">
        <v>5477</v>
      </c>
      <c r="I1834" s="113" t="s">
        <v>5476</v>
      </c>
    </row>
    <row r="1835" spans="1:9" s="161" customFormat="1" x14ac:dyDescent="0.2">
      <c r="A1835" s="113" t="s">
        <v>6913</v>
      </c>
      <c r="B1835" s="113" t="s">
        <v>5479</v>
      </c>
      <c r="C1835" s="113" t="s">
        <v>5480</v>
      </c>
      <c r="D1835" s="113" t="s">
        <v>5481</v>
      </c>
      <c r="E1835" s="113" t="s">
        <v>5482</v>
      </c>
      <c r="F1835" s="113" t="s">
        <v>5479</v>
      </c>
      <c r="G1835" s="113" t="s">
        <v>5480</v>
      </c>
      <c r="H1835" s="113" t="s">
        <v>5481</v>
      </c>
      <c r="I1835" s="113" t="s">
        <v>5482</v>
      </c>
    </row>
    <row r="1836" spans="1:9" s="161" customFormat="1" x14ac:dyDescent="0.2">
      <c r="A1836" s="113" t="s">
        <v>6914</v>
      </c>
      <c r="B1836" s="113" t="s">
        <v>5484</v>
      </c>
      <c r="C1836" s="113" t="s">
        <v>5485</v>
      </c>
      <c r="D1836" s="113" t="s">
        <v>5486</v>
      </c>
      <c r="E1836" s="113" t="s">
        <v>5487</v>
      </c>
      <c r="F1836" s="113" t="s">
        <v>5484</v>
      </c>
      <c r="G1836" s="113" t="s">
        <v>5485</v>
      </c>
      <c r="H1836" s="113" t="s">
        <v>5486</v>
      </c>
      <c r="I1836" s="113" t="s">
        <v>5487</v>
      </c>
    </row>
    <row r="1837" spans="1:9" s="161" customFormat="1" x14ac:dyDescent="0.2">
      <c r="A1837" s="113" t="s">
        <v>4655</v>
      </c>
      <c r="B1837" s="113" t="s">
        <v>5488</v>
      </c>
      <c r="C1837" s="113" t="s">
        <v>5489</v>
      </c>
      <c r="D1837" s="113" t="s">
        <v>5490</v>
      </c>
      <c r="E1837" s="113" t="s">
        <v>5489</v>
      </c>
      <c r="F1837" s="113" t="s">
        <v>5488</v>
      </c>
      <c r="G1837" s="113" t="s">
        <v>5489</v>
      </c>
      <c r="H1837" s="113" t="s">
        <v>5490</v>
      </c>
      <c r="I1837" s="113" t="s">
        <v>5489</v>
      </c>
    </row>
    <row r="1838" spans="1:9" s="161" customFormat="1" x14ac:dyDescent="0.2">
      <c r="A1838" s="113" t="s">
        <v>6915</v>
      </c>
      <c r="B1838" s="113" t="s">
        <v>5492</v>
      </c>
      <c r="C1838" s="113" t="s">
        <v>5493</v>
      </c>
      <c r="D1838" s="113" t="s">
        <v>5494</v>
      </c>
      <c r="E1838" s="113" t="s">
        <v>5495</v>
      </c>
      <c r="F1838" s="113" t="s">
        <v>5492</v>
      </c>
      <c r="G1838" s="113" t="s">
        <v>5493</v>
      </c>
      <c r="H1838" s="113" t="s">
        <v>5494</v>
      </c>
      <c r="I1838" s="113" t="s">
        <v>5495</v>
      </c>
    </row>
    <row r="1839" spans="1:9" s="161" customFormat="1" x14ac:dyDescent="0.2">
      <c r="A1839" s="113" t="s">
        <v>6916</v>
      </c>
      <c r="B1839" s="113" t="s">
        <v>5497</v>
      </c>
      <c r="C1839" s="113" t="s">
        <v>5498</v>
      </c>
      <c r="D1839" s="113" t="s">
        <v>5499</v>
      </c>
      <c r="E1839" s="113" t="s">
        <v>5500</v>
      </c>
      <c r="F1839" s="113" t="s">
        <v>5497</v>
      </c>
      <c r="G1839" s="113" t="s">
        <v>5498</v>
      </c>
      <c r="H1839" s="113" t="s">
        <v>5499</v>
      </c>
      <c r="I1839" s="113" t="s">
        <v>5500</v>
      </c>
    </row>
    <row r="1840" spans="1:9" s="103" customFormat="1" x14ac:dyDescent="0.2">
      <c r="A1840" s="110" t="s">
        <v>2687</v>
      </c>
      <c r="B1840" s="82" t="s">
        <v>5120</v>
      </c>
      <c r="C1840" s="82" t="s">
        <v>5121</v>
      </c>
      <c r="D1840" s="104" t="s">
        <v>5122</v>
      </c>
      <c r="E1840" s="82" t="s">
        <v>4898</v>
      </c>
      <c r="F1840" s="82" t="s">
        <v>4897</v>
      </c>
      <c r="G1840" s="82" t="s">
        <v>5123</v>
      </c>
      <c r="H1840" s="82" t="s">
        <v>5124</v>
      </c>
      <c r="I1840" s="82" t="s">
        <v>4898</v>
      </c>
    </row>
    <row r="1841" spans="1:9" s="82" customFormat="1" x14ac:dyDescent="0.2">
      <c r="A1841" s="82" t="s">
        <v>4656</v>
      </c>
      <c r="B1841" s="82" t="s">
        <v>4185</v>
      </c>
      <c r="C1841" s="82" t="s">
        <v>4186</v>
      </c>
      <c r="D1841" s="104" t="s">
        <v>4187</v>
      </c>
      <c r="E1841" s="82" t="s">
        <v>4188</v>
      </c>
      <c r="F1841" s="82" t="s">
        <v>4185</v>
      </c>
      <c r="G1841" s="82" t="s">
        <v>4186</v>
      </c>
      <c r="H1841" s="82" t="s">
        <v>4187</v>
      </c>
      <c r="I1841" s="82" t="s">
        <v>4188</v>
      </c>
    </row>
    <row r="1842" spans="1:9" s="82" customFormat="1" x14ac:dyDescent="0.2">
      <c r="A1842" s="82" t="s">
        <v>4657</v>
      </c>
      <c r="B1842" s="82" t="s">
        <v>4185</v>
      </c>
      <c r="C1842" s="82" t="s">
        <v>4186</v>
      </c>
      <c r="D1842" s="104" t="s">
        <v>4187</v>
      </c>
      <c r="E1842" s="82" t="s">
        <v>4188</v>
      </c>
      <c r="F1842" s="82" t="s">
        <v>4185</v>
      </c>
      <c r="G1842" s="82" t="s">
        <v>4186</v>
      </c>
      <c r="H1842" s="82" t="s">
        <v>4187</v>
      </c>
      <c r="I1842" s="82" t="s">
        <v>4188</v>
      </c>
    </row>
    <row r="1843" spans="1:9" s="82" customFormat="1" x14ac:dyDescent="0.2">
      <c r="A1843" s="82" t="s">
        <v>4658</v>
      </c>
      <c r="B1843" s="82" t="s">
        <v>4185</v>
      </c>
      <c r="C1843" s="82" t="s">
        <v>4186</v>
      </c>
      <c r="D1843" s="104" t="s">
        <v>4187</v>
      </c>
      <c r="E1843" s="82" t="s">
        <v>4188</v>
      </c>
      <c r="F1843" s="82" t="s">
        <v>4185</v>
      </c>
      <c r="G1843" s="82" t="s">
        <v>4186</v>
      </c>
      <c r="H1843" s="82" t="s">
        <v>4187</v>
      </c>
      <c r="I1843" s="82" t="s">
        <v>4188</v>
      </c>
    </row>
    <row r="1844" spans="1:9" s="82" customFormat="1" x14ac:dyDescent="0.2">
      <c r="A1844" s="82" t="s">
        <v>4659</v>
      </c>
      <c r="B1844" s="82" t="s">
        <v>1558</v>
      </c>
      <c r="C1844" s="82" t="s">
        <v>1559</v>
      </c>
      <c r="D1844" s="104" t="s">
        <v>1560</v>
      </c>
      <c r="E1844" s="82" t="s">
        <v>1561</v>
      </c>
      <c r="F1844" s="82" t="s">
        <v>1558</v>
      </c>
      <c r="G1844" s="82" t="s">
        <v>1559</v>
      </c>
      <c r="H1844" s="82" t="s">
        <v>1560</v>
      </c>
      <c r="I1844" s="82" t="s">
        <v>1561</v>
      </c>
    </row>
    <row r="1845" spans="1:9" s="82" customFormat="1" x14ac:dyDescent="0.2">
      <c r="A1845" s="82" t="s">
        <v>4660</v>
      </c>
      <c r="B1845" s="82" t="s">
        <v>1563</v>
      </c>
      <c r="C1845" s="82" t="s">
        <v>1564</v>
      </c>
      <c r="D1845" s="104" t="s">
        <v>1565</v>
      </c>
      <c r="E1845" s="82" t="s">
        <v>1566</v>
      </c>
      <c r="F1845" s="82" t="s">
        <v>1563</v>
      </c>
      <c r="G1845" s="82" t="s">
        <v>1564</v>
      </c>
      <c r="H1845" s="82" t="s">
        <v>1565</v>
      </c>
      <c r="I1845" s="82" t="s">
        <v>1566</v>
      </c>
    </row>
    <row r="1846" spans="1:9" s="122" customFormat="1" x14ac:dyDescent="0.2">
      <c r="A1846" s="122" t="s">
        <v>6917</v>
      </c>
      <c r="B1846" s="122" t="s">
        <v>4193</v>
      </c>
      <c r="C1846" s="122" t="s">
        <v>4194</v>
      </c>
      <c r="D1846" s="124" t="s">
        <v>4195</v>
      </c>
      <c r="E1846" s="122" t="s">
        <v>4196</v>
      </c>
      <c r="F1846" s="122" t="s">
        <v>4193</v>
      </c>
      <c r="G1846" s="122" t="s">
        <v>4194</v>
      </c>
      <c r="H1846" s="122" t="s">
        <v>4195</v>
      </c>
      <c r="I1846" s="122" t="s">
        <v>4196</v>
      </c>
    </row>
    <row r="1847" spans="1:9" s="122" customFormat="1" x14ac:dyDescent="0.2">
      <c r="A1847" s="122" t="s">
        <v>6918</v>
      </c>
      <c r="B1847" s="122" t="s">
        <v>4197</v>
      </c>
      <c r="C1847" s="122" t="s">
        <v>4198</v>
      </c>
      <c r="D1847" s="124" t="s">
        <v>4199</v>
      </c>
      <c r="E1847" s="122" t="s">
        <v>4200</v>
      </c>
      <c r="F1847" s="122" t="s">
        <v>4197</v>
      </c>
      <c r="G1847" s="122" t="s">
        <v>4198</v>
      </c>
      <c r="H1847" s="122" t="s">
        <v>4199</v>
      </c>
      <c r="I1847" s="122" t="s">
        <v>4200</v>
      </c>
    </row>
    <row r="1848" spans="1:9" s="82" customFormat="1" x14ac:dyDescent="0.2">
      <c r="A1848" s="82" t="s">
        <v>4661</v>
      </c>
      <c r="B1848" s="82" t="s">
        <v>4202</v>
      </c>
      <c r="C1848" s="82" t="s">
        <v>4203</v>
      </c>
      <c r="D1848" s="104" t="s">
        <v>4204</v>
      </c>
      <c r="E1848" s="82" t="s">
        <v>4205</v>
      </c>
      <c r="F1848" s="82" t="s">
        <v>4202</v>
      </c>
      <c r="G1848" s="82" t="s">
        <v>4203</v>
      </c>
      <c r="H1848" s="82" t="s">
        <v>4204</v>
      </c>
      <c r="I1848" s="82" t="s">
        <v>4205</v>
      </c>
    </row>
    <row r="1849" spans="1:9" s="82" customFormat="1" x14ac:dyDescent="0.2">
      <c r="A1849" s="82" t="s">
        <v>4662</v>
      </c>
      <c r="B1849" s="82" t="s">
        <v>4202</v>
      </c>
      <c r="C1849" s="82" t="s">
        <v>4203</v>
      </c>
      <c r="D1849" s="104" t="s">
        <v>4204</v>
      </c>
      <c r="E1849" s="82" t="s">
        <v>4205</v>
      </c>
      <c r="F1849" s="82" t="s">
        <v>4202</v>
      </c>
      <c r="G1849" s="82" t="s">
        <v>4203</v>
      </c>
      <c r="H1849" s="82" t="s">
        <v>4204</v>
      </c>
      <c r="I1849" s="82" t="s">
        <v>4205</v>
      </c>
    </row>
    <row r="1850" spans="1:9" s="82" customFormat="1" x14ac:dyDescent="0.2">
      <c r="A1850" s="82" t="s">
        <v>4663</v>
      </c>
      <c r="B1850" s="82" t="s">
        <v>4202</v>
      </c>
      <c r="C1850" s="82" t="s">
        <v>4203</v>
      </c>
      <c r="D1850" s="104" t="s">
        <v>4204</v>
      </c>
      <c r="E1850" s="82" t="s">
        <v>4205</v>
      </c>
      <c r="F1850" s="82" t="s">
        <v>4202</v>
      </c>
      <c r="G1850" s="82" t="s">
        <v>4203</v>
      </c>
      <c r="H1850" s="82" t="s">
        <v>4204</v>
      </c>
      <c r="I1850" s="82" t="s">
        <v>4205</v>
      </c>
    </row>
    <row r="1851" spans="1:9" s="82" customFormat="1" x14ac:dyDescent="0.2">
      <c r="A1851" s="82" t="s">
        <v>4664</v>
      </c>
      <c r="B1851" s="82" t="s">
        <v>1558</v>
      </c>
      <c r="C1851" s="82" t="s">
        <v>1559</v>
      </c>
      <c r="D1851" s="104" t="s">
        <v>1560</v>
      </c>
      <c r="E1851" s="82" t="s">
        <v>1561</v>
      </c>
      <c r="F1851" s="82" t="s">
        <v>1558</v>
      </c>
      <c r="G1851" s="82" t="s">
        <v>1559</v>
      </c>
      <c r="H1851" s="82" t="s">
        <v>1560</v>
      </c>
      <c r="I1851" s="82" t="s">
        <v>1561</v>
      </c>
    </row>
    <row r="1852" spans="1:9" s="82" customFormat="1" x14ac:dyDescent="0.2">
      <c r="A1852" s="82" t="s">
        <v>4665</v>
      </c>
      <c r="B1852" s="82" t="s">
        <v>1563</v>
      </c>
      <c r="C1852" s="82" t="s">
        <v>1564</v>
      </c>
      <c r="D1852" s="104" t="s">
        <v>1565</v>
      </c>
      <c r="E1852" s="82" t="s">
        <v>1566</v>
      </c>
      <c r="F1852" s="82" t="s">
        <v>1563</v>
      </c>
      <c r="G1852" s="82" t="s">
        <v>1564</v>
      </c>
      <c r="H1852" s="82" t="s">
        <v>1565</v>
      </c>
      <c r="I1852" s="82" t="s">
        <v>1566</v>
      </c>
    </row>
    <row r="1853" spans="1:9" s="122" customFormat="1" x14ac:dyDescent="0.2">
      <c r="A1853" s="122" t="s">
        <v>6919</v>
      </c>
      <c r="B1853" s="122" t="s">
        <v>4193</v>
      </c>
      <c r="C1853" s="122" t="s">
        <v>4194</v>
      </c>
      <c r="D1853" s="124" t="s">
        <v>4195</v>
      </c>
      <c r="E1853" s="122" t="s">
        <v>4196</v>
      </c>
      <c r="F1853" s="122" t="s">
        <v>4193</v>
      </c>
      <c r="G1853" s="122" t="s">
        <v>4194</v>
      </c>
      <c r="H1853" s="122" t="s">
        <v>4195</v>
      </c>
      <c r="I1853" s="122" t="s">
        <v>4196</v>
      </c>
    </row>
    <row r="1854" spans="1:9" s="122" customFormat="1" x14ac:dyDescent="0.2">
      <c r="A1854" s="122" t="s">
        <v>6920</v>
      </c>
      <c r="B1854" s="122" t="s">
        <v>4197</v>
      </c>
      <c r="C1854" s="122" t="s">
        <v>4198</v>
      </c>
      <c r="D1854" s="124" t="s">
        <v>4199</v>
      </c>
      <c r="E1854" s="122" t="s">
        <v>4200</v>
      </c>
      <c r="F1854" s="122" t="s">
        <v>4197</v>
      </c>
      <c r="G1854" s="122" t="s">
        <v>4198</v>
      </c>
      <c r="H1854" s="122" t="s">
        <v>4199</v>
      </c>
      <c r="I1854" s="122" t="s">
        <v>4200</v>
      </c>
    </row>
    <row r="1855" spans="1:9" s="82" customFormat="1" x14ac:dyDescent="0.2">
      <c r="A1855" s="82" t="s">
        <v>2688</v>
      </c>
      <c r="B1855" s="82" t="s">
        <v>5114</v>
      </c>
      <c r="C1855" s="82" t="s">
        <v>5115</v>
      </c>
      <c r="D1855" s="104" t="s">
        <v>5116</v>
      </c>
      <c r="E1855" s="82" t="s">
        <v>1577</v>
      </c>
      <c r="F1855" s="82" t="s">
        <v>1575</v>
      </c>
      <c r="G1855" s="82" t="s">
        <v>1576</v>
      </c>
      <c r="H1855" s="82" t="s">
        <v>1573</v>
      </c>
      <c r="I1855" s="82" t="s">
        <v>1577</v>
      </c>
    </row>
    <row r="1856" spans="1:9" s="82" customFormat="1" x14ac:dyDescent="0.2">
      <c r="A1856" s="82" t="s">
        <v>2689</v>
      </c>
      <c r="B1856" s="82" t="s">
        <v>1579</v>
      </c>
      <c r="C1856" s="82" t="s">
        <v>1580</v>
      </c>
      <c r="D1856" s="104" t="s">
        <v>1581</v>
      </c>
      <c r="E1856" s="82" t="s">
        <v>1582</v>
      </c>
      <c r="F1856" s="82" t="s">
        <v>1579</v>
      </c>
      <c r="G1856" s="82" t="s">
        <v>1580</v>
      </c>
      <c r="H1856" s="82" t="s">
        <v>1581</v>
      </c>
      <c r="I1856" s="82" t="s">
        <v>1582</v>
      </c>
    </row>
    <row r="1857" spans="1:9" s="82" customFormat="1" x14ac:dyDescent="0.2">
      <c r="A1857" s="82" t="s">
        <v>2690</v>
      </c>
      <c r="B1857" s="82" t="s">
        <v>1584</v>
      </c>
      <c r="C1857" s="82" t="s">
        <v>1585</v>
      </c>
      <c r="D1857" s="104" t="s">
        <v>1586</v>
      </c>
      <c r="E1857" s="82" t="s">
        <v>1587</v>
      </c>
      <c r="F1857" s="82" t="s">
        <v>1584</v>
      </c>
      <c r="G1857" s="82" t="s">
        <v>1585</v>
      </c>
      <c r="H1857" s="82" t="s">
        <v>1586</v>
      </c>
      <c r="I1857" s="82" t="s">
        <v>1587</v>
      </c>
    </row>
    <row r="1858" spans="1:9" s="82" customFormat="1" x14ac:dyDescent="0.2">
      <c r="A1858" s="82" t="s">
        <v>2691</v>
      </c>
      <c r="B1858" s="82" t="s">
        <v>1589</v>
      </c>
      <c r="C1858" s="82" t="s">
        <v>1590</v>
      </c>
      <c r="D1858" s="104" t="s">
        <v>1591</v>
      </c>
      <c r="E1858" s="82" t="s">
        <v>1592</v>
      </c>
      <c r="F1858" s="82" t="s">
        <v>1589</v>
      </c>
      <c r="G1858" s="82" t="s">
        <v>1590</v>
      </c>
      <c r="H1858" s="82" t="s">
        <v>1591</v>
      </c>
      <c r="I1858" s="82" t="s">
        <v>1592</v>
      </c>
    </row>
    <row r="1859" spans="1:9" s="82" customFormat="1" x14ac:dyDescent="0.2">
      <c r="A1859" s="82" t="s">
        <v>4666</v>
      </c>
      <c r="B1859" s="82" t="s">
        <v>4211</v>
      </c>
      <c r="C1859" s="82" t="s">
        <v>4212</v>
      </c>
      <c r="D1859" s="104" t="s">
        <v>4213</v>
      </c>
      <c r="E1859" s="82" t="s">
        <v>4214</v>
      </c>
      <c r="F1859" s="82" t="s">
        <v>4211</v>
      </c>
      <c r="G1859" s="82" t="s">
        <v>4212</v>
      </c>
      <c r="H1859" s="82" t="s">
        <v>4213</v>
      </c>
      <c r="I1859" s="82" t="s">
        <v>4214</v>
      </c>
    </row>
    <row r="1860" spans="1:9" s="82" customFormat="1" x14ac:dyDescent="0.2">
      <c r="A1860" s="82" t="s">
        <v>4667</v>
      </c>
      <c r="B1860" s="82" t="s">
        <v>4216</v>
      </c>
      <c r="C1860" s="82" t="s">
        <v>4217</v>
      </c>
      <c r="D1860" s="104" t="s">
        <v>4218</v>
      </c>
      <c r="E1860" s="82" t="s">
        <v>4219</v>
      </c>
      <c r="F1860" s="82" t="s">
        <v>4216</v>
      </c>
      <c r="G1860" s="82" t="s">
        <v>4217</v>
      </c>
      <c r="H1860" s="82" t="s">
        <v>4218</v>
      </c>
      <c r="I1860" s="82" t="s">
        <v>4219</v>
      </c>
    </row>
    <row r="1861" spans="1:9" s="82" customFormat="1" x14ac:dyDescent="0.2">
      <c r="A1861" s="82" t="s">
        <v>4668</v>
      </c>
      <c r="B1861" s="82" t="s">
        <v>4221</v>
      </c>
      <c r="C1861" s="82" t="s">
        <v>4222</v>
      </c>
      <c r="D1861" s="104" t="s">
        <v>4223</v>
      </c>
      <c r="E1861" s="82" t="s">
        <v>4224</v>
      </c>
      <c r="F1861" s="82" t="s">
        <v>4221</v>
      </c>
      <c r="G1861" s="82" t="s">
        <v>4222</v>
      </c>
      <c r="H1861" s="82" t="s">
        <v>4223</v>
      </c>
      <c r="I1861" s="82" t="s">
        <v>4224</v>
      </c>
    </row>
    <row r="1862" spans="1:9" s="82" customFormat="1" x14ac:dyDescent="0.2">
      <c r="A1862" s="82" t="s">
        <v>4669</v>
      </c>
      <c r="B1862" s="82" t="s">
        <v>4226</v>
      </c>
      <c r="C1862" s="82" t="s">
        <v>4227</v>
      </c>
      <c r="D1862" s="104" t="s">
        <v>4228</v>
      </c>
      <c r="E1862" s="82" t="s">
        <v>4229</v>
      </c>
      <c r="F1862" s="82" t="s">
        <v>4226</v>
      </c>
      <c r="G1862" s="82" t="s">
        <v>4227</v>
      </c>
      <c r="H1862" s="82" t="s">
        <v>4228</v>
      </c>
      <c r="I1862" s="82" t="s">
        <v>4229</v>
      </c>
    </row>
    <row r="1863" spans="1:9" s="82" customFormat="1" x14ac:dyDescent="0.2">
      <c r="A1863" s="82" t="s">
        <v>2692</v>
      </c>
      <c r="B1863" s="82" t="s">
        <v>1594</v>
      </c>
      <c r="C1863" s="82" t="s">
        <v>1595</v>
      </c>
      <c r="D1863" s="104" t="s">
        <v>1596</v>
      </c>
      <c r="E1863" s="82" t="s">
        <v>1597</v>
      </c>
      <c r="F1863" s="82" t="s">
        <v>1594</v>
      </c>
      <c r="G1863" s="82" t="s">
        <v>1595</v>
      </c>
      <c r="H1863" s="82" t="s">
        <v>1596</v>
      </c>
      <c r="I1863" s="82" t="s">
        <v>1597</v>
      </c>
    </row>
    <row r="1864" spans="1:9" s="82" customFormat="1" x14ac:dyDescent="0.2">
      <c r="A1864" s="82" t="s">
        <v>2693</v>
      </c>
      <c r="B1864" s="82" t="s">
        <v>1599</v>
      </c>
      <c r="C1864" s="82" t="s">
        <v>1600</v>
      </c>
      <c r="D1864" s="104" t="s">
        <v>1601</v>
      </c>
      <c r="E1864" s="82" t="s">
        <v>1602</v>
      </c>
      <c r="F1864" s="82" t="s">
        <v>1599</v>
      </c>
      <c r="G1864" s="82" t="s">
        <v>1600</v>
      </c>
      <c r="H1864" s="82" t="s">
        <v>1601</v>
      </c>
      <c r="I1864" s="82" t="s">
        <v>1602</v>
      </c>
    </row>
    <row r="1865" spans="1:9" s="82" customFormat="1" x14ac:dyDescent="0.2">
      <c r="A1865" s="82" t="s">
        <v>2694</v>
      </c>
      <c r="B1865" s="82" t="s">
        <v>1604</v>
      </c>
      <c r="C1865" s="82" t="s">
        <v>1605</v>
      </c>
      <c r="D1865" s="104" t="s">
        <v>1606</v>
      </c>
      <c r="E1865" s="82" t="s">
        <v>1607</v>
      </c>
      <c r="F1865" s="82" t="s">
        <v>1604</v>
      </c>
      <c r="G1865" s="82" t="s">
        <v>1605</v>
      </c>
      <c r="H1865" s="82" t="s">
        <v>1606</v>
      </c>
      <c r="I1865" s="82" t="s">
        <v>1607</v>
      </c>
    </row>
    <row r="1866" spans="1:9" s="82" customFormat="1" x14ac:dyDescent="0.2">
      <c r="A1866" s="82" t="s">
        <v>2695</v>
      </c>
      <c r="B1866" s="82" t="s">
        <v>1609</v>
      </c>
      <c r="C1866" s="82" t="s">
        <v>1610</v>
      </c>
      <c r="D1866" s="104" t="s">
        <v>1611</v>
      </c>
      <c r="E1866" s="82" t="s">
        <v>1612</v>
      </c>
      <c r="F1866" s="82" t="s">
        <v>1609</v>
      </c>
      <c r="G1866" s="82" t="s">
        <v>1615</v>
      </c>
      <c r="H1866" s="82" t="s">
        <v>1611</v>
      </c>
      <c r="I1866" s="82" t="s">
        <v>1612</v>
      </c>
    </row>
    <row r="1867" spans="1:9" s="82" customFormat="1" x14ac:dyDescent="0.2">
      <c r="A1867" s="82" t="s">
        <v>2696</v>
      </c>
      <c r="B1867" s="82" t="s">
        <v>1614</v>
      </c>
      <c r="C1867" s="82" t="s">
        <v>1615</v>
      </c>
      <c r="D1867" s="104" t="s">
        <v>1616</v>
      </c>
      <c r="E1867" s="82" t="s">
        <v>1617</v>
      </c>
      <c r="F1867" s="82" t="s">
        <v>1614</v>
      </c>
      <c r="G1867" s="82" t="s">
        <v>1615</v>
      </c>
      <c r="H1867" s="82" t="s">
        <v>3596</v>
      </c>
      <c r="I1867" s="82" t="s">
        <v>1617</v>
      </c>
    </row>
    <row r="1868" spans="1:9" s="82" customFormat="1" x14ac:dyDescent="0.2">
      <c r="A1868" s="82" t="s">
        <v>2697</v>
      </c>
      <c r="B1868" s="82" t="s">
        <v>1619</v>
      </c>
      <c r="C1868" s="82" t="s">
        <v>1620</v>
      </c>
      <c r="D1868" s="104" t="s">
        <v>1621</v>
      </c>
      <c r="E1868" s="82" t="s">
        <v>1622</v>
      </c>
      <c r="F1868" s="82" t="s">
        <v>1619</v>
      </c>
      <c r="G1868" s="82" t="s">
        <v>1620</v>
      </c>
      <c r="H1868" s="82" t="s">
        <v>3597</v>
      </c>
      <c r="I1868" s="82" t="s">
        <v>1622</v>
      </c>
    </row>
    <row r="1869" spans="1:9" s="82" customFormat="1" x14ac:dyDescent="0.2">
      <c r="D1869" s="104"/>
    </row>
    <row r="1870" spans="1:9" s="82" customFormat="1" x14ac:dyDescent="0.2">
      <c r="A1870" s="82" t="s">
        <v>4670</v>
      </c>
      <c r="B1870" s="82" t="s">
        <v>30</v>
      </c>
      <c r="C1870" s="82" t="s">
        <v>30</v>
      </c>
      <c r="D1870" s="104" t="s">
        <v>31</v>
      </c>
      <c r="E1870" s="82" t="s">
        <v>30</v>
      </c>
      <c r="F1870" s="82" t="s">
        <v>30</v>
      </c>
      <c r="G1870" s="82" t="s">
        <v>30</v>
      </c>
      <c r="H1870" s="82" t="s">
        <v>31</v>
      </c>
      <c r="I1870" s="82" t="s">
        <v>30</v>
      </c>
    </row>
    <row r="1871" spans="1:9" s="82" customFormat="1" x14ac:dyDescent="0.2">
      <c r="A1871" s="82" t="s">
        <v>2698</v>
      </c>
      <c r="B1871" s="82" t="s">
        <v>33</v>
      </c>
      <c r="C1871" s="82" t="s">
        <v>34</v>
      </c>
      <c r="D1871" s="104" t="s">
        <v>35</v>
      </c>
      <c r="E1871" s="82" t="s">
        <v>36</v>
      </c>
    </row>
    <row r="1872" spans="1:9" s="82" customFormat="1" x14ac:dyDescent="0.2">
      <c r="A1872" s="82" t="s">
        <v>2699</v>
      </c>
      <c r="B1872" s="82" t="s">
        <v>38</v>
      </c>
      <c r="C1872" s="82" t="s">
        <v>39</v>
      </c>
      <c r="D1872" s="104" t="s">
        <v>40</v>
      </c>
      <c r="E1872" s="82" t="s">
        <v>41</v>
      </c>
      <c r="F1872" s="82" t="s">
        <v>38</v>
      </c>
      <c r="G1872" s="82" t="s">
        <v>39</v>
      </c>
      <c r="H1872" s="82" t="s">
        <v>40</v>
      </c>
      <c r="I1872" s="82" t="s">
        <v>41</v>
      </c>
    </row>
    <row r="1873" spans="1:9" s="82" customFormat="1" x14ac:dyDescent="0.2">
      <c r="A1873" s="82" t="s">
        <v>2700</v>
      </c>
      <c r="B1873" s="82" t="s">
        <v>43</v>
      </c>
      <c r="C1873" s="82" t="s">
        <v>44</v>
      </c>
      <c r="D1873" s="104" t="s">
        <v>45</v>
      </c>
      <c r="E1873" s="82" t="s">
        <v>46</v>
      </c>
      <c r="F1873" s="82" t="s">
        <v>43</v>
      </c>
      <c r="G1873" s="82" t="s">
        <v>44</v>
      </c>
      <c r="H1873" s="82" t="s">
        <v>45</v>
      </c>
      <c r="I1873" s="82" t="s">
        <v>46</v>
      </c>
    </row>
    <row r="1874" spans="1:9" s="82" customFormat="1" x14ac:dyDescent="0.2">
      <c r="A1874" s="82" t="s">
        <v>2701</v>
      </c>
      <c r="B1874" s="82" t="s">
        <v>3648</v>
      </c>
      <c r="C1874" s="82" t="s">
        <v>3649</v>
      </c>
      <c r="D1874" s="104" t="s">
        <v>3650</v>
      </c>
      <c r="E1874" s="82" t="s">
        <v>3651</v>
      </c>
      <c r="F1874" s="82" t="s">
        <v>3648</v>
      </c>
      <c r="G1874" s="82" t="s">
        <v>3649</v>
      </c>
      <c r="H1874" s="82" t="s">
        <v>3650</v>
      </c>
      <c r="I1874" s="82" t="s">
        <v>3651</v>
      </c>
    </row>
    <row r="1875" spans="1:9" s="82" customFormat="1" x14ac:dyDescent="0.2">
      <c r="A1875" s="82" t="s">
        <v>2702</v>
      </c>
      <c r="B1875" s="82" t="s">
        <v>3662</v>
      </c>
      <c r="C1875" s="82" t="s">
        <v>70</v>
      </c>
      <c r="D1875" s="104" t="s">
        <v>71</v>
      </c>
      <c r="E1875" s="82" t="s">
        <v>3663</v>
      </c>
      <c r="F1875" s="82" t="s">
        <v>3662</v>
      </c>
      <c r="G1875" s="82" t="s">
        <v>70</v>
      </c>
      <c r="H1875" s="82" t="s">
        <v>71</v>
      </c>
      <c r="I1875" s="82" t="s">
        <v>3663</v>
      </c>
    </row>
    <row r="1876" spans="1:9" s="82" customFormat="1" x14ac:dyDescent="0.2">
      <c r="A1876" s="82" t="s">
        <v>2703</v>
      </c>
      <c r="B1876" s="82" t="s">
        <v>1660</v>
      </c>
      <c r="C1876" s="82" t="s">
        <v>1661</v>
      </c>
      <c r="D1876" s="104" t="s">
        <v>1662</v>
      </c>
      <c r="E1876" s="82" t="s">
        <v>1663</v>
      </c>
      <c r="F1876" s="82" t="s">
        <v>1660</v>
      </c>
      <c r="G1876" s="82" t="s">
        <v>1661</v>
      </c>
      <c r="H1876" s="82" t="s">
        <v>1662</v>
      </c>
      <c r="I1876" s="82" t="s">
        <v>1663</v>
      </c>
    </row>
    <row r="1877" spans="1:9" s="82" customFormat="1" x14ac:dyDescent="0.2">
      <c r="A1877" s="82" t="s">
        <v>2704</v>
      </c>
      <c r="B1877" s="82" t="s">
        <v>88</v>
      </c>
      <c r="C1877" s="82" t="s">
        <v>89</v>
      </c>
      <c r="D1877" s="104" t="s">
        <v>90</v>
      </c>
      <c r="E1877" s="82" t="s">
        <v>91</v>
      </c>
      <c r="F1877" s="82" t="s">
        <v>88</v>
      </c>
      <c r="G1877" s="82" t="s">
        <v>89</v>
      </c>
      <c r="H1877" s="82" t="s">
        <v>90</v>
      </c>
      <c r="I1877" s="82" t="s">
        <v>91</v>
      </c>
    </row>
    <row r="1878" spans="1:9" s="82" customFormat="1" x14ac:dyDescent="0.2">
      <c r="A1878" s="82" t="s">
        <v>2705</v>
      </c>
      <c r="B1878" s="82" t="s">
        <v>103</v>
      </c>
      <c r="C1878" s="82" t="s">
        <v>104</v>
      </c>
      <c r="D1878" s="104" t="s">
        <v>105</v>
      </c>
      <c r="E1878" s="82" t="s">
        <v>106</v>
      </c>
      <c r="F1878" s="82" t="s">
        <v>103</v>
      </c>
      <c r="G1878" s="82" t="s">
        <v>104</v>
      </c>
      <c r="H1878" s="82" t="s">
        <v>105</v>
      </c>
      <c r="I1878" s="82" t="s">
        <v>106</v>
      </c>
    </row>
    <row r="1879" spans="1:9" s="82" customFormat="1" x14ac:dyDescent="0.2">
      <c r="A1879" s="82" t="s">
        <v>2706</v>
      </c>
      <c r="B1879" s="82" t="s">
        <v>3671</v>
      </c>
      <c r="C1879" s="82" t="s">
        <v>3672</v>
      </c>
      <c r="D1879" s="104" t="s">
        <v>3673</v>
      </c>
      <c r="E1879" s="82" t="s">
        <v>3674</v>
      </c>
      <c r="F1879" s="82" t="s">
        <v>3671</v>
      </c>
      <c r="G1879" s="82" t="s">
        <v>3672</v>
      </c>
      <c r="H1879" s="82" t="s">
        <v>3673</v>
      </c>
      <c r="I1879" s="82" t="s">
        <v>3674</v>
      </c>
    </row>
    <row r="1880" spans="1:9" s="82" customFormat="1" x14ac:dyDescent="0.2">
      <c r="A1880" s="82" t="s">
        <v>2707</v>
      </c>
      <c r="B1880" s="82" t="s">
        <v>1670</v>
      </c>
      <c r="C1880" s="82" t="s">
        <v>1671</v>
      </c>
      <c r="D1880" s="104" t="s">
        <v>1672</v>
      </c>
      <c r="E1880" s="82" t="s">
        <v>1673</v>
      </c>
      <c r="F1880" s="82" t="s">
        <v>1670</v>
      </c>
      <c r="G1880" s="82" t="s">
        <v>1671</v>
      </c>
      <c r="H1880" s="82" t="s">
        <v>1672</v>
      </c>
      <c r="I1880" s="82" t="s">
        <v>1673</v>
      </c>
    </row>
    <row r="1881" spans="1:9" s="82" customFormat="1" x14ac:dyDescent="0.2">
      <c r="A1881" s="82" t="s">
        <v>2708</v>
      </c>
      <c r="B1881" s="82" t="s">
        <v>1684</v>
      </c>
      <c r="C1881" s="82" t="s">
        <v>1685</v>
      </c>
      <c r="D1881" s="104" t="s">
        <v>1686</v>
      </c>
      <c r="E1881" s="82" t="s">
        <v>1687</v>
      </c>
      <c r="F1881" s="82" t="s">
        <v>1684</v>
      </c>
      <c r="G1881" s="82" t="s">
        <v>1685</v>
      </c>
      <c r="H1881" s="82" t="s">
        <v>1686</v>
      </c>
      <c r="I1881" s="82" t="s">
        <v>1687</v>
      </c>
    </row>
    <row r="1882" spans="1:9" s="82" customFormat="1" x14ac:dyDescent="0.2">
      <c r="A1882" s="82" t="s">
        <v>2709</v>
      </c>
      <c r="B1882" s="82" t="s">
        <v>113</v>
      </c>
      <c r="C1882" s="82" t="s">
        <v>114</v>
      </c>
      <c r="D1882" s="104" t="s">
        <v>115</v>
      </c>
      <c r="E1882" s="82" t="s">
        <v>116</v>
      </c>
      <c r="F1882" s="82" t="s">
        <v>113</v>
      </c>
      <c r="G1882" s="82" t="s">
        <v>3466</v>
      </c>
      <c r="H1882" s="82" t="s">
        <v>115</v>
      </c>
      <c r="I1882" s="82" t="s">
        <v>3675</v>
      </c>
    </row>
    <row r="1883" spans="1:9" s="122" customFormat="1" x14ac:dyDescent="0.2">
      <c r="A1883" s="122" t="s">
        <v>6921</v>
      </c>
      <c r="B1883" s="122" t="s">
        <v>3676</v>
      </c>
      <c r="C1883" s="122" t="s">
        <v>3677</v>
      </c>
      <c r="D1883" s="124" t="s">
        <v>3678</v>
      </c>
      <c r="E1883" s="122" t="s">
        <v>3679</v>
      </c>
      <c r="F1883" s="122" t="s">
        <v>3676</v>
      </c>
      <c r="G1883" s="122" t="s">
        <v>3677</v>
      </c>
      <c r="H1883" s="122" t="s">
        <v>3678</v>
      </c>
      <c r="I1883" s="122" t="s">
        <v>3679</v>
      </c>
    </row>
    <row r="1884" spans="1:9" s="113" customFormat="1" x14ac:dyDescent="0.2">
      <c r="A1884" s="113" t="s">
        <v>2710</v>
      </c>
      <c r="B1884" s="113" t="s">
        <v>1743</v>
      </c>
      <c r="C1884" s="113" t="s">
        <v>1744</v>
      </c>
      <c r="D1884" s="107" t="s">
        <v>1745</v>
      </c>
      <c r="E1884" s="113" t="s">
        <v>1746</v>
      </c>
      <c r="F1884" s="113" t="s">
        <v>1743</v>
      </c>
      <c r="G1884" s="113" t="s">
        <v>1744</v>
      </c>
      <c r="H1884" s="113" t="s">
        <v>1745</v>
      </c>
      <c r="I1884" s="113" t="s">
        <v>1746</v>
      </c>
    </row>
    <row r="1885" spans="1:9" s="113" customFormat="1" x14ac:dyDescent="0.2">
      <c r="A1885" s="113" t="s">
        <v>6922</v>
      </c>
      <c r="B1885" s="113" t="s">
        <v>5646</v>
      </c>
      <c r="C1885" s="113" t="s">
        <v>5647</v>
      </c>
      <c r="D1885" s="107" t="s">
        <v>5648</v>
      </c>
      <c r="E1885" s="113" t="s">
        <v>5649</v>
      </c>
      <c r="F1885" s="113" t="s">
        <v>5646</v>
      </c>
      <c r="G1885" s="113" t="s">
        <v>5647</v>
      </c>
      <c r="H1885" s="113" t="s">
        <v>5648</v>
      </c>
      <c r="I1885" s="113" t="s">
        <v>5649</v>
      </c>
    </row>
    <row r="1886" spans="1:9" s="82" customFormat="1" x14ac:dyDescent="0.2">
      <c r="A1886" s="82" t="s">
        <v>2711</v>
      </c>
      <c r="B1886" s="82" t="s">
        <v>3680</v>
      </c>
      <c r="C1886" s="82" t="s">
        <v>3681</v>
      </c>
      <c r="D1886" s="104" t="s">
        <v>3682</v>
      </c>
      <c r="E1886" s="82" t="s">
        <v>3683</v>
      </c>
      <c r="F1886" s="82" t="s">
        <v>3680</v>
      </c>
      <c r="G1886" s="82" t="s">
        <v>3681</v>
      </c>
      <c r="H1886" s="82" t="s">
        <v>3682</v>
      </c>
      <c r="I1886" s="82" t="s">
        <v>3683</v>
      </c>
    </row>
    <row r="1887" spans="1:9" s="82" customFormat="1" x14ac:dyDescent="0.2">
      <c r="A1887" s="82" t="s">
        <v>4671</v>
      </c>
      <c r="B1887" s="82" t="s">
        <v>4369</v>
      </c>
      <c r="C1887" s="82" t="s">
        <v>4370</v>
      </c>
      <c r="D1887" s="104" t="s">
        <v>4371</v>
      </c>
      <c r="E1887" s="82" t="s">
        <v>4372</v>
      </c>
      <c r="F1887" s="82" t="s">
        <v>4369</v>
      </c>
      <c r="G1887" s="82" t="s">
        <v>4370</v>
      </c>
      <c r="H1887" s="82" t="s">
        <v>4371</v>
      </c>
      <c r="I1887" s="82" t="s">
        <v>4372</v>
      </c>
    </row>
    <row r="1888" spans="1:9" s="82" customFormat="1" x14ac:dyDescent="0.2">
      <c r="A1888" s="82" t="s">
        <v>2712</v>
      </c>
      <c r="B1888" s="82" t="s">
        <v>124</v>
      </c>
      <c r="C1888" s="82" t="s">
        <v>125</v>
      </c>
      <c r="D1888" s="104" t="s">
        <v>126</v>
      </c>
      <c r="E1888" s="82" t="s">
        <v>127</v>
      </c>
      <c r="F1888" s="82" t="s">
        <v>124</v>
      </c>
      <c r="G1888" s="82" t="s">
        <v>125</v>
      </c>
      <c r="H1888" s="82" t="s">
        <v>126</v>
      </c>
      <c r="I1888" s="82" t="s">
        <v>127</v>
      </c>
    </row>
    <row r="1889" spans="1:9" s="82" customFormat="1" x14ac:dyDescent="0.2">
      <c r="A1889" s="82" t="s">
        <v>2713</v>
      </c>
      <c r="B1889" s="82" t="s">
        <v>129</v>
      </c>
      <c r="C1889" s="82" t="s">
        <v>130</v>
      </c>
      <c r="D1889" s="104" t="s">
        <v>131</v>
      </c>
      <c r="E1889" s="82" t="s">
        <v>132</v>
      </c>
      <c r="F1889" s="82" t="s">
        <v>129</v>
      </c>
      <c r="G1889" s="82" t="s">
        <v>3468</v>
      </c>
      <c r="H1889" s="82" t="s">
        <v>131</v>
      </c>
      <c r="I1889" s="82" t="s">
        <v>132</v>
      </c>
    </row>
    <row r="1890" spans="1:9" s="82" customFormat="1" x14ac:dyDescent="0.2">
      <c r="A1890" s="82" t="s">
        <v>2714</v>
      </c>
      <c r="B1890" s="82" t="s">
        <v>134</v>
      </c>
      <c r="C1890" s="82" t="s">
        <v>135</v>
      </c>
      <c r="D1890" s="104" t="s">
        <v>136</v>
      </c>
      <c r="E1890" s="82" t="s">
        <v>137</v>
      </c>
      <c r="F1890" s="82" t="s">
        <v>134</v>
      </c>
      <c r="G1890" s="82" t="s">
        <v>135</v>
      </c>
      <c r="H1890" s="82" t="s">
        <v>136</v>
      </c>
      <c r="I1890" s="82" t="s">
        <v>137</v>
      </c>
    </row>
    <row r="1891" spans="1:9" s="82" customFormat="1" x14ac:dyDescent="0.2">
      <c r="A1891" s="82" t="s">
        <v>2715</v>
      </c>
      <c r="B1891" s="82" t="s">
        <v>139</v>
      </c>
      <c r="C1891" s="82" t="s">
        <v>140</v>
      </c>
      <c r="D1891" s="104" t="s">
        <v>141</v>
      </c>
      <c r="E1891" s="82" t="s">
        <v>142</v>
      </c>
      <c r="F1891" s="82" t="s">
        <v>139</v>
      </c>
      <c r="G1891" s="82" t="s">
        <v>140</v>
      </c>
      <c r="H1891" s="82" t="s">
        <v>141</v>
      </c>
      <c r="I1891" s="82" t="s">
        <v>142</v>
      </c>
    </row>
    <row r="1892" spans="1:9" s="82" customFormat="1" x14ac:dyDescent="0.2">
      <c r="A1892" s="82" t="s">
        <v>2716</v>
      </c>
      <c r="B1892" s="82" t="s">
        <v>144</v>
      </c>
      <c r="C1892" s="82" t="s">
        <v>145</v>
      </c>
      <c r="D1892" s="104" t="s">
        <v>146</v>
      </c>
      <c r="E1892" s="82" t="s">
        <v>147</v>
      </c>
      <c r="F1892" s="82" t="s">
        <v>144</v>
      </c>
      <c r="G1892" s="82" t="s">
        <v>145</v>
      </c>
      <c r="H1892" s="82" t="s">
        <v>146</v>
      </c>
      <c r="I1892" s="82" t="s">
        <v>147</v>
      </c>
    </row>
    <row r="1893" spans="1:9" s="82" customFormat="1" x14ac:dyDescent="0.2">
      <c r="A1893" s="82" t="s">
        <v>2717</v>
      </c>
      <c r="B1893" s="82" t="s">
        <v>149</v>
      </c>
      <c r="C1893" s="82" t="s">
        <v>150</v>
      </c>
      <c r="D1893" s="104" t="s">
        <v>151</v>
      </c>
      <c r="E1893" s="82" t="s">
        <v>152</v>
      </c>
      <c r="F1893" s="82" t="s">
        <v>3469</v>
      </c>
      <c r="G1893" s="82" t="s">
        <v>3470</v>
      </c>
      <c r="H1893" s="82" t="s">
        <v>3471</v>
      </c>
      <c r="I1893" s="82" t="s">
        <v>3684</v>
      </c>
    </row>
    <row r="1894" spans="1:9" s="82" customFormat="1" x14ac:dyDescent="0.2">
      <c r="A1894" s="82" t="s">
        <v>2718</v>
      </c>
      <c r="B1894" s="82" t="s">
        <v>154</v>
      </c>
      <c r="C1894" s="82" t="s">
        <v>155</v>
      </c>
      <c r="D1894" s="104" t="s">
        <v>156</v>
      </c>
      <c r="E1894" s="82" t="s">
        <v>157</v>
      </c>
      <c r="F1894" s="82" t="s">
        <v>154</v>
      </c>
      <c r="G1894" s="82" t="s">
        <v>155</v>
      </c>
      <c r="H1894" s="82" t="s">
        <v>156</v>
      </c>
      <c r="I1894" s="82" t="s">
        <v>157</v>
      </c>
    </row>
    <row r="1895" spans="1:9" s="82" customFormat="1" x14ac:dyDescent="0.2">
      <c r="A1895" s="82" t="s">
        <v>2719</v>
      </c>
      <c r="B1895" s="82" t="s">
        <v>169</v>
      </c>
      <c r="C1895" s="82" t="s">
        <v>170</v>
      </c>
      <c r="D1895" s="104" t="s">
        <v>171</v>
      </c>
      <c r="E1895" s="82" t="s">
        <v>172</v>
      </c>
      <c r="F1895" s="82" t="s">
        <v>169</v>
      </c>
      <c r="G1895" s="82" t="s">
        <v>170</v>
      </c>
      <c r="H1895" s="82" t="s">
        <v>171</v>
      </c>
      <c r="I1895" s="82" t="s">
        <v>172</v>
      </c>
    </row>
    <row r="1896" spans="1:9" s="82" customFormat="1" x14ac:dyDescent="0.2">
      <c r="A1896" s="82" t="s">
        <v>2720</v>
      </c>
      <c r="B1896" s="82" t="s">
        <v>174</v>
      </c>
      <c r="C1896" s="82" t="s">
        <v>175</v>
      </c>
      <c r="D1896" s="104" t="s">
        <v>176</v>
      </c>
      <c r="E1896" s="82" t="s">
        <v>177</v>
      </c>
      <c r="F1896" s="82" t="s">
        <v>174</v>
      </c>
      <c r="G1896" s="82" t="s">
        <v>175</v>
      </c>
      <c r="H1896" s="82" t="s">
        <v>176</v>
      </c>
      <c r="I1896" s="82" t="s">
        <v>177</v>
      </c>
    </row>
    <row r="1897" spans="1:9" s="82" customFormat="1" x14ac:dyDescent="0.2">
      <c r="A1897" s="82" t="s">
        <v>4672</v>
      </c>
      <c r="B1897" s="82" t="s">
        <v>3686</v>
      </c>
      <c r="C1897" s="82" t="s">
        <v>3687</v>
      </c>
      <c r="D1897" s="104" t="s">
        <v>3688</v>
      </c>
      <c r="E1897" s="82" t="s">
        <v>3689</v>
      </c>
      <c r="F1897" s="82" t="s">
        <v>3686</v>
      </c>
      <c r="G1897" s="82" t="s">
        <v>3687</v>
      </c>
      <c r="H1897" s="82" t="s">
        <v>3688</v>
      </c>
      <c r="I1897" s="82" t="s">
        <v>3689</v>
      </c>
    </row>
    <row r="1898" spans="1:9" s="82" customFormat="1" x14ac:dyDescent="0.2">
      <c r="A1898" s="82" t="s">
        <v>4673</v>
      </c>
      <c r="B1898" s="82" t="s">
        <v>3686</v>
      </c>
      <c r="C1898" s="82" t="s">
        <v>3687</v>
      </c>
      <c r="D1898" s="104" t="s">
        <v>3688</v>
      </c>
      <c r="E1898" s="82" t="s">
        <v>3689</v>
      </c>
      <c r="F1898" s="82" t="s">
        <v>3686</v>
      </c>
      <c r="G1898" s="82" t="s">
        <v>3687</v>
      </c>
      <c r="H1898" s="82" t="s">
        <v>3688</v>
      </c>
      <c r="I1898" s="82" t="s">
        <v>3689</v>
      </c>
    </row>
    <row r="1899" spans="1:9" s="82" customFormat="1" x14ac:dyDescent="0.2">
      <c r="A1899" s="82" t="s">
        <v>4674</v>
      </c>
      <c r="B1899" s="82" t="s">
        <v>3692</v>
      </c>
      <c r="C1899" s="82" t="s">
        <v>3693</v>
      </c>
      <c r="D1899" s="104" t="s">
        <v>3694</v>
      </c>
      <c r="E1899" s="82" t="s">
        <v>3695</v>
      </c>
      <c r="F1899" s="82" t="s">
        <v>3692</v>
      </c>
      <c r="G1899" s="82" t="s">
        <v>3693</v>
      </c>
      <c r="H1899" s="82" t="s">
        <v>3694</v>
      </c>
      <c r="I1899" s="82" t="s">
        <v>3695</v>
      </c>
    </row>
    <row r="1900" spans="1:9" s="82" customFormat="1" x14ac:dyDescent="0.2">
      <c r="A1900" s="82" t="s">
        <v>2721</v>
      </c>
      <c r="B1900" s="82" t="s">
        <v>179</v>
      </c>
      <c r="C1900" s="82" t="s">
        <v>180</v>
      </c>
      <c r="D1900" s="104" t="s">
        <v>181</v>
      </c>
      <c r="E1900" s="82" t="s">
        <v>182</v>
      </c>
      <c r="F1900" s="82" t="s">
        <v>179</v>
      </c>
      <c r="G1900" s="82" t="s">
        <v>180</v>
      </c>
      <c r="H1900" s="82" t="s">
        <v>181</v>
      </c>
      <c r="I1900" s="82" t="s">
        <v>182</v>
      </c>
    </row>
    <row r="1901" spans="1:9" s="82" customFormat="1" x14ac:dyDescent="0.2">
      <c r="A1901" s="82" t="s">
        <v>2722</v>
      </c>
      <c r="B1901" s="82" t="s">
        <v>3696</v>
      </c>
      <c r="C1901" s="82" t="s">
        <v>3697</v>
      </c>
      <c r="D1901" s="104" t="s">
        <v>3698</v>
      </c>
      <c r="E1901" s="82" t="s">
        <v>3699</v>
      </c>
      <c r="F1901" s="82" t="s">
        <v>3696</v>
      </c>
      <c r="G1901" s="82" t="s">
        <v>3697</v>
      </c>
      <c r="H1901" s="82" t="s">
        <v>3698</v>
      </c>
      <c r="I1901" s="82" t="s">
        <v>3699</v>
      </c>
    </row>
    <row r="1902" spans="1:9" s="82" customFormat="1" x14ac:dyDescent="0.2">
      <c r="A1902" s="82" t="s">
        <v>2723</v>
      </c>
      <c r="B1902" s="82" t="s">
        <v>3700</v>
      </c>
      <c r="C1902" s="82" t="s">
        <v>3701</v>
      </c>
      <c r="D1902" s="104" t="s">
        <v>3702</v>
      </c>
      <c r="E1902" s="82" t="s">
        <v>3703</v>
      </c>
      <c r="F1902" s="82" t="s">
        <v>3700</v>
      </c>
      <c r="G1902" s="82" t="s">
        <v>3701</v>
      </c>
      <c r="H1902" s="82" t="s">
        <v>3702</v>
      </c>
      <c r="I1902" s="82" t="s">
        <v>3703</v>
      </c>
    </row>
    <row r="1903" spans="1:9" s="82" customFormat="1" x14ac:dyDescent="0.2">
      <c r="A1903" s="82" t="s">
        <v>2724</v>
      </c>
      <c r="B1903" s="82" t="s">
        <v>186</v>
      </c>
      <c r="C1903" s="82" t="s">
        <v>187</v>
      </c>
      <c r="D1903" s="104" t="s">
        <v>188</v>
      </c>
      <c r="E1903" s="82" t="s">
        <v>189</v>
      </c>
      <c r="F1903" s="82" t="s">
        <v>186</v>
      </c>
      <c r="G1903" s="82" t="s">
        <v>3473</v>
      </c>
      <c r="H1903" s="82" t="s">
        <v>188</v>
      </c>
      <c r="I1903" s="82" t="s">
        <v>189</v>
      </c>
    </row>
    <row r="1904" spans="1:9" s="82" customFormat="1" x14ac:dyDescent="0.2">
      <c r="A1904" s="82" t="s">
        <v>2725</v>
      </c>
      <c r="B1904" s="82" t="s">
        <v>3704</v>
      </c>
      <c r="C1904" s="82" t="s">
        <v>3705</v>
      </c>
      <c r="D1904" s="104" t="s">
        <v>3706</v>
      </c>
      <c r="E1904" s="82" t="s">
        <v>3707</v>
      </c>
      <c r="F1904" s="82" t="s">
        <v>3704</v>
      </c>
      <c r="G1904" s="82" t="s">
        <v>3708</v>
      </c>
      <c r="H1904" s="82" t="s">
        <v>3706</v>
      </c>
      <c r="I1904" s="82" t="s">
        <v>3707</v>
      </c>
    </row>
    <row r="1905" spans="1:9" s="82" customFormat="1" x14ac:dyDescent="0.2">
      <c r="A1905" s="82" t="s">
        <v>2726</v>
      </c>
      <c r="B1905" s="82" t="s">
        <v>4378</v>
      </c>
      <c r="C1905" s="82" t="s">
        <v>3475</v>
      </c>
      <c r="D1905" s="104" t="s">
        <v>3476</v>
      </c>
      <c r="E1905" s="82" t="s">
        <v>195</v>
      </c>
      <c r="F1905" s="82" t="s">
        <v>4378</v>
      </c>
      <c r="G1905" s="82" t="s">
        <v>3475</v>
      </c>
      <c r="H1905" s="82" t="s">
        <v>3476</v>
      </c>
      <c r="I1905" s="82" t="s">
        <v>195</v>
      </c>
    </row>
    <row r="1906" spans="1:9" s="82" customFormat="1" x14ac:dyDescent="0.2">
      <c r="A1906" s="113" t="s">
        <v>6923</v>
      </c>
      <c r="B1906" s="82" t="s">
        <v>4378</v>
      </c>
      <c r="C1906" s="82" t="s">
        <v>3475</v>
      </c>
      <c r="D1906" s="104" t="s">
        <v>3476</v>
      </c>
      <c r="E1906" s="82" t="s">
        <v>195</v>
      </c>
      <c r="F1906" s="82" t="s">
        <v>4378</v>
      </c>
      <c r="G1906" s="82" t="s">
        <v>3475</v>
      </c>
      <c r="H1906" s="82" t="s">
        <v>3476</v>
      </c>
      <c r="I1906" s="82" t="s">
        <v>195</v>
      </c>
    </row>
    <row r="1907" spans="1:9" s="122" customFormat="1" x14ac:dyDescent="0.2">
      <c r="A1907" s="122" t="s">
        <v>6924</v>
      </c>
      <c r="B1907" s="122" t="s">
        <v>1754</v>
      </c>
      <c r="C1907" s="122" t="s">
        <v>1755</v>
      </c>
      <c r="D1907" s="124" t="s">
        <v>1756</v>
      </c>
      <c r="E1907" s="122" t="s">
        <v>1757</v>
      </c>
      <c r="F1907" s="122" t="s">
        <v>1754</v>
      </c>
      <c r="G1907" s="122" t="s">
        <v>1755</v>
      </c>
      <c r="H1907" s="122" t="s">
        <v>1756</v>
      </c>
      <c r="I1907" s="122" t="s">
        <v>1757</v>
      </c>
    </row>
    <row r="1908" spans="1:9" s="122" customFormat="1" x14ac:dyDescent="0.2">
      <c r="A1908" s="122" t="s">
        <v>6924</v>
      </c>
      <c r="B1908" s="122" t="s">
        <v>1754</v>
      </c>
      <c r="C1908" s="122" t="s">
        <v>1755</v>
      </c>
      <c r="D1908" s="124" t="s">
        <v>1756</v>
      </c>
      <c r="E1908" s="122" t="s">
        <v>1757</v>
      </c>
      <c r="F1908" s="122" t="s">
        <v>1754</v>
      </c>
      <c r="G1908" s="122" t="s">
        <v>1755</v>
      </c>
      <c r="H1908" s="122" t="s">
        <v>1756</v>
      </c>
      <c r="I1908" s="122" t="s">
        <v>1757</v>
      </c>
    </row>
    <row r="1909" spans="1:9" s="82" customFormat="1" x14ac:dyDescent="0.2">
      <c r="A1909" s="82" t="s">
        <v>2727</v>
      </c>
      <c r="B1909" s="82" t="s">
        <v>1759</v>
      </c>
      <c r="C1909" s="82" t="s">
        <v>1760</v>
      </c>
      <c r="D1909" s="104" t="s">
        <v>1761</v>
      </c>
      <c r="E1909" s="82" t="s">
        <v>1762</v>
      </c>
      <c r="F1909" s="82" t="s">
        <v>1759</v>
      </c>
      <c r="G1909" s="82" t="s">
        <v>1760</v>
      </c>
      <c r="H1909" s="82" t="s">
        <v>1761</v>
      </c>
      <c r="I1909" s="82" t="s">
        <v>1762</v>
      </c>
    </row>
    <row r="1910" spans="1:9" s="82" customFormat="1" x14ac:dyDescent="0.2">
      <c r="A1910" s="82" t="s">
        <v>2728</v>
      </c>
      <c r="B1910" s="82" t="s">
        <v>1764</v>
      </c>
      <c r="C1910" s="82" t="s">
        <v>1765</v>
      </c>
      <c r="D1910" s="104" t="s">
        <v>1766</v>
      </c>
      <c r="E1910" s="82" t="s">
        <v>1767</v>
      </c>
      <c r="F1910" s="82" t="s">
        <v>1764</v>
      </c>
      <c r="G1910" s="82" t="s">
        <v>1765</v>
      </c>
      <c r="H1910" s="82" t="s">
        <v>1766</v>
      </c>
      <c r="I1910" s="82" t="s">
        <v>1767</v>
      </c>
    </row>
    <row r="1911" spans="1:9" s="82" customFormat="1" x14ac:dyDescent="0.2">
      <c r="A1911" s="82" t="s">
        <v>4675</v>
      </c>
      <c r="B1911" s="82" t="s">
        <v>1764</v>
      </c>
      <c r="C1911" s="82" t="s">
        <v>1765</v>
      </c>
      <c r="D1911" s="104" t="s">
        <v>1766</v>
      </c>
      <c r="E1911" s="82" t="s">
        <v>1767</v>
      </c>
      <c r="F1911" s="82" t="s">
        <v>1764</v>
      </c>
      <c r="G1911" s="82" t="s">
        <v>1765</v>
      </c>
      <c r="H1911" s="82" t="s">
        <v>1766</v>
      </c>
      <c r="I1911" s="82" t="s">
        <v>1767</v>
      </c>
    </row>
    <row r="1912" spans="1:9" s="82" customFormat="1" x14ac:dyDescent="0.2">
      <c r="A1912" s="82" t="s">
        <v>2729</v>
      </c>
      <c r="B1912" s="82" t="s">
        <v>1769</v>
      </c>
      <c r="C1912" s="82" t="s">
        <v>1770</v>
      </c>
      <c r="D1912" s="104" t="s">
        <v>1771</v>
      </c>
      <c r="E1912" s="82" t="s">
        <v>1772</v>
      </c>
      <c r="F1912" s="82" t="s">
        <v>1769</v>
      </c>
      <c r="G1912" s="82" t="s">
        <v>1770</v>
      </c>
      <c r="H1912" s="82" t="s">
        <v>1771</v>
      </c>
      <c r="I1912" s="82" t="s">
        <v>1772</v>
      </c>
    </row>
    <row r="1913" spans="1:9" s="82" customFormat="1" x14ac:dyDescent="0.2">
      <c r="A1913" s="82" t="s">
        <v>4676</v>
      </c>
      <c r="B1913" s="82" t="s">
        <v>1769</v>
      </c>
      <c r="C1913" s="82" t="s">
        <v>1770</v>
      </c>
      <c r="D1913" s="104" t="s">
        <v>1771</v>
      </c>
      <c r="E1913" s="82" t="s">
        <v>1772</v>
      </c>
      <c r="F1913" s="82" t="s">
        <v>1769</v>
      </c>
      <c r="G1913" s="82" t="s">
        <v>1770</v>
      </c>
      <c r="H1913" s="82" t="s">
        <v>1771</v>
      </c>
      <c r="I1913" s="82" t="s">
        <v>1772</v>
      </c>
    </row>
    <row r="1914" spans="1:9" s="82" customFormat="1" x14ac:dyDescent="0.2">
      <c r="A1914" s="82" t="s">
        <v>2730</v>
      </c>
      <c r="B1914" s="82" t="s">
        <v>197</v>
      </c>
      <c r="C1914" s="82" t="s">
        <v>198</v>
      </c>
      <c r="D1914" s="104" t="s">
        <v>199</v>
      </c>
      <c r="E1914" s="82" t="s">
        <v>200</v>
      </c>
      <c r="F1914" s="82" t="s">
        <v>197</v>
      </c>
      <c r="G1914" s="82" t="s">
        <v>198</v>
      </c>
      <c r="H1914" s="82" t="s">
        <v>199</v>
      </c>
      <c r="I1914" s="82" t="s">
        <v>200</v>
      </c>
    </row>
    <row r="1915" spans="1:9" s="82" customFormat="1" x14ac:dyDescent="0.2">
      <c r="A1915" s="82" t="s">
        <v>2731</v>
      </c>
      <c r="B1915" s="82" t="s">
        <v>202</v>
      </c>
      <c r="C1915" s="82" t="s">
        <v>203</v>
      </c>
      <c r="D1915" s="104" t="s">
        <v>204</v>
      </c>
      <c r="E1915" s="82" t="s">
        <v>205</v>
      </c>
      <c r="F1915" s="82" t="s">
        <v>202</v>
      </c>
      <c r="G1915" s="82" t="s">
        <v>3477</v>
      </c>
      <c r="H1915" s="82" t="s">
        <v>204</v>
      </c>
      <c r="I1915" s="82" t="s">
        <v>205</v>
      </c>
    </row>
    <row r="1916" spans="1:9" s="82" customFormat="1" x14ac:dyDescent="0.2">
      <c r="A1916" s="82" t="s">
        <v>2732</v>
      </c>
      <c r="B1916" s="82" t="s">
        <v>207</v>
      </c>
      <c r="C1916" s="82" t="s">
        <v>208</v>
      </c>
      <c r="D1916" s="104" t="s">
        <v>209</v>
      </c>
      <c r="E1916" s="82" t="s">
        <v>210</v>
      </c>
      <c r="F1916" s="82" t="s">
        <v>207</v>
      </c>
      <c r="G1916" s="82" t="s">
        <v>208</v>
      </c>
      <c r="H1916" s="82" t="s">
        <v>209</v>
      </c>
      <c r="I1916" s="82" t="s">
        <v>210</v>
      </c>
    </row>
    <row r="1917" spans="1:9" s="82" customFormat="1" x14ac:dyDescent="0.2">
      <c r="A1917" s="82" t="s">
        <v>2733</v>
      </c>
      <c r="B1917" s="82" t="s">
        <v>212</v>
      </c>
      <c r="C1917" s="82" t="s">
        <v>213</v>
      </c>
      <c r="D1917" s="104" t="s">
        <v>214</v>
      </c>
      <c r="E1917" s="82" t="s">
        <v>215</v>
      </c>
      <c r="F1917" s="82" t="s">
        <v>212</v>
      </c>
      <c r="G1917" s="82" t="s">
        <v>213</v>
      </c>
      <c r="H1917" s="82" t="s">
        <v>214</v>
      </c>
      <c r="I1917" s="82" t="s">
        <v>215</v>
      </c>
    </row>
    <row r="1918" spans="1:9" s="82" customFormat="1" x14ac:dyDescent="0.2">
      <c r="A1918" s="82" t="s">
        <v>2734</v>
      </c>
      <c r="B1918" s="82" t="s">
        <v>221</v>
      </c>
      <c r="C1918" s="82" t="s">
        <v>222</v>
      </c>
      <c r="D1918" s="104" t="s">
        <v>223</v>
      </c>
      <c r="E1918" s="82" t="s">
        <v>224</v>
      </c>
      <c r="F1918" s="82" t="s">
        <v>221</v>
      </c>
      <c r="G1918" s="82" t="s">
        <v>3478</v>
      </c>
      <c r="H1918" s="82" t="s">
        <v>223</v>
      </c>
      <c r="I1918" s="82" t="s">
        <v>224</v>
      </c>
    </row>
    <row r="1919" spans="1:9" s="82" customFormat="1" x14ac:dyDescent="0.2">
      <c r="A1919" s="82" t="s">
        <v>2735</v>
      </c>
      <c r="B1919" s="82" t="s">
        <v>226</v>
      </c>
      <c r="C1919" s="82" t="s">
        <v>227</v>
      </c>
      <c r="D1919" s="104" t="s">
        <v>228</v>
      </c>
      <c r="E1919" s="82" t="s">
        <v>229</v>
      </c>
      <c r="F1919" s="82" t="s">
        <v>226</v>
      </c>
      <c r="G1919" s="82" t="s">
        <v>227</v>
      </c>
      <c r="H1919" s="82" t="s">
        <v>228</v>
      </c>
      <c r="I1919" s="82" t="s">
        <v>229</v>
      </c>
    </row>
    <row r="1920" spans="1:9" s="82" customFormat="1" x14ac:dyDescent="0.2">
      <c r="A1920" s="82" t="s">
        <v>2736</v>
      </c>
      <c r="B1920" s="82" t="s">
        <v>231</v>
      </c>
      <c r="C1920" s="82" t="s">
        <v>232</v>
      </c>
      <c r="D1920" s="104" t="s">
        <v>233</v>
      </c>
      <c r="E1920" s="82" t="s">
        <v>234</v>
      </c>
      <c r="F1920" s="82" t="s">
        <v>3479</v>
      </c>
      <c r="G1920" s="82" t="s">
        <v>3480</v>
      </c>
      <c r="H1920" s="82" t="s">
        <v>3481</v>
      </c>
      <c r="I1920" s="82" t="s">
        <v>234</v>
      </c>
    </row>
    <row r="1921" spans="1:9" s="82" customFormat="1" x14ac:dyDescent="0.2">
      <c r="A1921" s="82" t="s">
        <v>2737</v>
      </c>
      <c r="B1921" s="82" t="s">
        <v>236</v>
      </c>
      <c r="C1921" s="82" t="s">
        <v>237</v>
      </c>
      <c r="D1921" s="104" t="s">
        <v>238</v>
      </c>
      <c r="E1921" s="82" t="s">
        <v>239</v>
      </c>
      <c r="F1921" s="82" t="s">
        <v>236</v>
      </c>
      <c r="G1921" s="82" t="s">
        <v>237</v>
      </c>
      <c r="H1921" s="82" t="s">
        <v>238</v>
      </c>
      <c r="I1921" s="82" t="s">
        <v>239</v>
      </c>
    </row>
    <row r="1922" spans="1:9" s="82" customFormat="1" x14ac:dyDescent="0.2">
      <c r="A1922" s="82" t="s">
        <v>2738</v>
      </c>
      <c r="B1922" s="82" t="s">
        <v>241</v>
      </c>
      <c r="C1922" s="82" t="s">
        <v>242</v>
      </c>
      <c r="D1922" s="104" t="s">
        <v>243</v>
      </c>
      <c r="E1922" s="82" t="s">
        <v>244</v>
      </c>
      <c r="F1922" s="82" t="s">
        <v>241</v>
      </c>
      <c r="G1922" s="82" t="s">
        <v>242</v>
      </c>
      <c r="H1922" s="82" t="s">
        <v>243</v>
      </c>
      <c r="I1922" s="82" t="s">
        <v>244</v>
      </c>
    </row>
    <row r="1923" spans="1:9" s="82" customFormat="1" x14ac:dyDescent="0.2">
      <c r="A1923" s="82" t="s">
        <v>2739</v>
      </c>
      <c r="B1923" s="82" t="s">
        <v>246</v>
      </c>
      <c r="C1923" s="82" t="s">
        <v>247</v>
      </c>
      <c r="D1923" s="104" t="s">
        <v>248</v>
      </c>
      <c r="E1923" s="82" t="s">
        <v>249</v>
      </c>
      <c r="F1923" s="82" t="s">
        <v>3482</v>
      </c>
      <c r="G1923" s="82" t="s">
        <v>3483</v>
      </c>
      <c r="H1923" s="82" t="s">
        <v>3484</v>
      </c>
      <c r="I1923" s="82" t="s">
        <v>3636</v>
      </c>
    </row>
    <row r="1924" spans="1:9" s="82" customFormat="1" x14ac:dyDescent="0.2">
      <c r="A1924" s="82" t="s">
        <v>2740</v>
      </c>
      <c r="B1924" s="82" t="s">
        <v>251</v>
      </c>
      <c r="C1924" s="82" t="s">
        <v>252</v>
      </c>
      <c r="D1924" s="104" t="s">
        <v>253</v>
      </c>
      <c r="E1924" s="82" t="s">
        <v>254</v>
      </c>
      <c r="F1924" s="82" t="s">
        <v>251</v>
      </c>
      <c r="G1924" s="82" t="s">
        <v>252</v>
      </c>
      <c r="H1924" s="82" t="s">
        <v>253</v>
      </c>
      <c r="I1924" s="82" t="s">
        <v>254</v>
      </c>
    </row>
    <row r="1925" spans="1:9" s="82" customFormat="1" x14ac:dyDescent="0.2">
      <c r="A1925" s="82" t="s">
        <v>2741</v>
      </c>
      <c r="B1925" s="82" t="s">
        <v>256</v>
      </c>
      <c r="C1925" s="82" t="s">
        <v>257</v>
      </c>
      <c r="D1925" s="104" t="s">
        <v>258</v>
      </c>
      <c r="E1925" s="82" t="s">
        <v>259</v>
      </c>
      <c r="F1925" s="82" t="s">
        <v>256</v>
      </c>
      <c r="G1925" s="82" t="s">
        <v>257</v>
      </c>
      <c r="H1925" s="82" t="s">
        <v>258</v>
      </c>
      <c r="I1925" s="82" t="s">
        <v>259</v>
      </c>
    </row>
    <row r="1926" spans="1:9" s="82" customFormat="1" x14ac:dyDescent="0.2">
      <c r="A1926" s="82" t="s">
        <v>2742</v>
      </c>
      <c r="B1926" s="82" t="s">
        <v>266</v>
      </c>
      <c r="C1926" s="82" t="s">
        <v>267</v>
      </c>
      <c r="D1926" s="104" t="s">
        <v>268</v>
      </c>
      <c r="E1926" s="82" t="s">
        <v>269</v>
      </c>
      <c r="F1926" s="82" t="s">
        <v>266</v>
      </c>
      <c r="G1926" s="82" t="s">
        <v>267</v>
      </c>
      <c r="H1926" s="82" t="s">
        <v>268</v>
      </c>
      <c r="I1926" s="82" t="s">
        <v>269</v>
      </c>
    </row>
    <row r="1927" spans="1:9" s="82" customFormat="1" x14ac:dyDescent="0.2">
      <c r="A1927" s="82" t="s">
        <v>2743</v>
      </c>
      <c r="B1927" s="82" t="s">
        <v>261</v>
      </c>
      <c r="C1927" s="82" t="s">
        <v>262</v>
      </c>
      <c r="D1927" s="104" t="s">
        <v>263</v>
      </c>
      <c r="E1927" s="82" t="s">
        <v>264</v>
      </c>
      <c r="F1927" s="82" t="s">
        <v>261</v>
      </c>
      <c r="G1927" s="82" t="s">
        <v>262</v>
      </c>
      <c r="H1927" s="82" t="s">
        <v>263</v>
      </c>
      <c r="I1927" s="82" t="s">
        <v>264</v>
      </c>
    </row>
    <row r="1928" spans="1:9" s="82" customFormat="1" x14ac:dyDescent="0.2">
      <c r="A1928" s="82" t="s">
        <v>2744</v>
      </c>
      <c r="B1928" s="82" t="s">
        <v>1781</v>
      </c>
      <c r="C1928" s="82" t="s">
        <v>1782</v>
      </c>
      <c r="D1928" s="104" t="s">
        <v>1783</v>
      </c>
      <c r="E1928" s="82" t="s">
        <v>1784</v>
      </c>
      <c r="F1928" s="82" t="s">
        <v>1781</v>
      </c>
      <c r="G1928" s="82" t="s">
        <v>1782</v>
      </c>
      <c r="H1928" s="82" t="s">
        <v>1783</v>
      </c>
      <c r="I1928" s="82" t="s">
        <v>1784</v>
      </c>
    </row>
    <row r="1929" spans="1:9" s="82" customFormat="1" x14ac:dyDescent="0.2">
      <c r="A1929" s="82" t="s">
        <v>2745</v>
      </c>
      <c r="B1929" s="82" t="s">
        <v>1786</v>
      </c>
      <c r="C1929" s="82" t="s">
        <v>1787</v>
      </c>
      <c r="D1929" s="104" t="s">
        <v>1788</v>
      </c>
      <c r="E1929" s="82" t="s">
        <v>1789</v>
      </c>
      <c r="F1929" s="82" t="s">
        <v>1786</v>
      </c>
      <c r="G1929" s="82" t="s">
        <v>1787</v>
      </c>
      <c r="H1929" s="82" t="s">
        <v>1788</v>
      </c>
      <c r="I1929" s="82" t="s">
        <v>1789</v>
      </c>
    </row>
    <row r="1930" spans="1:9" s="82" customFormat="1" x14ac:dyDescent="0.2">
      <c r="A1930" s="82" t="s">
        <v>2746</v>
      </c>
      <c r="B1930" s="82" t="s">
        <v>1791</v>
      </c>
      <c r="C1930" s="82" t="s">
        <v>1792</v>
      </c>
      <c r="D1930" s="104" t="s">
        <v>1793</v>
      </c>
      <c r="E1930" s="82" t="s">
        <v>1794</v>
      </c>
      <c r="F1930" s="82" t="s">
        <v>1791</v>
      </c>
      <c r="G1930" s="82" t="s">
        <v>1792</v>
      </c>
      <c r="H1930" s="82" t="s">
        <v>1793</v>
      </c>
      <c r="I1930" s="82" t="s">
        <v>1794</v>
      </c>
    </row>
    <row r="1931" spans="1:9" s="82" customFormat="1" x14ac:dyDescent="0.2">
      <c r="A1931" s="82" t="s">
        <v>2747</v>
      </c>
      <c r="B1931" s="82" t="s">
        <v>276</v>
      </c>
      <c r="C1931" s="82" t="s">
        <v>155</v>
      </c>
      <c r="D1931" s="104" t="s">
        <v>156</v>
      </c>
      <c r="E1931" s="82" t="s">
        <v>277</v>
      </c>
      <c r="F1931" s="82" t="s">
        <v>276</v>
      </c>
      <c r="G1931" s="82" t="s">
        <v>155</v>
      </c>
      <c r="H1931" s="82" t="s">
        <v>156</v>
      </c>
      <c r="I1931" s="82" t="s">
        <v>277</v>
      </c>
    </row>
    <row r="1932" spans="1:9" s="82" customFormat="1" x14ac:dyDescent="0.2">
      <c r="A1932" s="82" t="s">
        <v>2748</v>
      </c>
      <c r="B1932" s="82" t="s">
        <v>279</v>
      </c>
      <c r="C1932" s="82" t="s">
        <v>280</v>
      </c>
      <c r="D1932" s="104" t="s">
        <v>281</v>
      </c>
      <c r="E1932" s="82" t="s">
        <v>282</v>
      </c>
      <c r="F1932" s="82" t="s">
        <v>279</v>
      </c>
      <c r="G1932" s="82" t="s">
        <v>280</v>
      </c>
      <c r="H1932" s="82" t="s">
        <v>281</v>
      </c>
      <c r="I1932" s="82" t="s">
        <v>282</v>
      </c>
    </row>
    <row r="1933" spans="1:9" s="82" customFormat="1" x14ac:dyDescent="0.2">
      <c r="A1933" s="82" t="s">
        <v>4677</v>
      </c>
      <c r="B1933" s="82" t="s">
        <v>3715</v>
      </c>
      <c r="C1933" s="82" t="s">
        <v>3716</v>
      </c>
      <c r="D1933" s="104" t="s">
        <v>3717</v>
      </c>
      <c r="E1933" s="82" t="s">
        <v>3718</v>
      </c>
      <c r="F1933" s="82" t="s">
        <v>3715</v>
      </c>
      <c r="G1933" s="82" t="s">
        <v>3719</v>
      </c>
      <c r="H1933" s="82" t="s">
        <v>3717</v>
      </c>
      <c r="I1933" s="82" t="s">
        <v>3718</v>
      </c>
    </row>
    <row r="1934" spans="1:9" s="82" customFormat="1" x14ac:dyDescent="0.2">
      <c r="A1934" s="82" t="s">
        <v>4678</v>
      </c>
      <c r="B1934" s="82" t="s">
        <v>3721</v>
      </c>
      <c r="C1934" s="82" t="s">
        <v>3722</v>
      </c>
      <c r="D1934" s="104" t="s">
        <v>3723</v>
      </c>
      <c r="E1934" s="82" t="s">
        <v>3724</v>
      </c>
      <c r="F1934" s="82" t="s">
        <v>3725</v>
      </c>
      <c r="G1934" s="82" t="s">
        <v>3726</v>
      </c>
      <c r="H1934" s="82" t="s">
        <v>3727</v>
      </c>
      <c r="I1934" s="82" t="s">
        <v>3728</v>
      </c>
    </row>
    <row r="1935" spans="1:9" s="82" customFormat="1" x14ac:dyDescent="0.2">
      <c r="A1935" s="82" t="s">
        <v>4679</v>
      </c>
      <c r="B1935" s="82" t="s">
        <v>3730</v>
      </c>
      <c r="C1935" s="82" t="s">
        <v>3731</v>
      </c>
      <c r="D1935" s="104" t="s">
        <v>3732</v>
      </c>
      <c r="E1935" s="82" t="s">
        <v>3733</v>
      </c>
      <c r="F1935" s="82" t="s">
        <v>3730</v>
      </c>
      <c r="G1935" s="82" t="s">
        <v>3731</v>
      </c>
      <c r="H1935" s="82" t="s">
        <v>3732</v>
      </c>
      <c r="I1935" s="82" t="s">
        <v>3733</v>
      </c>
    </row>
    <row r="1936" spans="1:9" s="82" customFormat="1" x14ac:dyDescent="0.2">
      <c r="A1936" s="82" t="s">
        <v>4680</v>
      </c>
      <c r="B1936" s="82" t="s">
        <v>3744</v>
      </c>
      <c r="C1936" s="82" t="s">
        <v>3745</v>
      </c>
      <c r="D1936" s="104" t="s">
        <v>3746</v>
      </c>
      <c r="E1936" s="82" t="s">
        <v>3747</v>
      </c>
      <c r="F1936" s="82" t="s">
        <v>3744</v>
      </c>
      <c r="G1936" s="82" t="s">
        <v>3745</v>
      </c>
      <c r="H1936" s="82" t="s">
        <v>3746</v>
      </c>
      <c r="I1936" s="82" t="s">
        <v>3747</v>
      </c>
    </row>
    <row r="1937" spans="1:9" s="82" customFormat="1" x14ac:dyDescent="0.2">
      <c r="A1937" s="82" t="s">
        <v>2749</v>
      </c>
      <c r="B1937" s="82" t="s">
        <v>1798</v>
      </c>
      <c r="C1937" s="82" t="s">
        <v>1799</v>
      </c>
      <c r="D1937" s="104" t="s">
        <v>1800</v>
      </c>
      <c r="E1937" s="82" t="s">
        <v>1801</v>
      </c>
      <c r="F1937" s="82" t="s">
        <v>1798</v>
      </c>
      <c r="G1937" s="82" t="s">
        <v>1799</v>
      </c>
      <c r="H1937" s="82" t="s">
        <v>1800</v>
      </c>
      <c r="I1937" s="82" t="s">
        <v>1801</v>
      </c>
    </row>
    <row r="1938" spans="1:9" s="82" customFormat="1" x14ac:dyDescent="0.2">
      <c r="A1938" s="82" t="s">
        <v>2750</v>
      </c>
      <c r="B1938" s="82" t="s">
        <v>284</v>
      </c>
      <c r="C1938" s="82" t="s">
        <v>285</v>
      </c>
      <c r="D1938" s="104" t="s">
        <v>286</v>
      </c>
      <c r="E1938" s="82" t="s">
        <v>287</v>
      </c>
      <c r="F1938" s="82" t="s">
        <v>284</v>
      </c>
      <c r="G1938" s="82" t="s">
        <v>285</v>
      </c>
      <c r="H1938" s="82" t="s">
        <v>286</v>
      </c>
      <c r="I1938" s="82" t="s">
        <v>287</v>
      </c>
    </row>
    <row r="1939" spans="1:9" s="82" customFormat="1" x14ac:dyDescent="0.2">
      <c r="A1939" s="82" t="s">
        <v>2751</v>
      </c>
      <c r="B1939" s="82" t="s">
        <v>289</v>
      </c>
      <c r="C1939" s="82" t="s">
        <v>290</v>
      </c>
      <c r="D1939" s="104" t="s">
        <v>291</v>
      </c>
      <c r="E1939" s="82" t="s">
        <v>292</v>
      </c>
      <c r="F1939" s="82" t="s">
        <v>289</v>
      </c>
      <c r="G1939" s="82" t="s">
        <v>290</v>
      </c>
      <c r="H1939" s="82" t="s">
        <v>291</v>
      </c>
      <c r="I1939" s="82" t="s">
        <v>292</v>
      </c>
    </row>
    <row r="1940" spans="1:9" s="82" customFormat="1" x14ac:dyDescent="0.2">
      <c r="A1940" s="82" t="s">
        <v>2752</v>
      </c>
      <c r="B1940" s="82" t="s">
        <v>293</v>
      </c>
      <c r="C1940" s="82" t="s">
        <v>294</v>
      </c>
      <c r="D1940" s="104" t="s">
        <v>295</v>
      </c>
      <c r="E1940" s="82" t="s">
        <v>296</v>
      </c>
      <c r="F1940" s="82" t="s">
        <v>293</v>
      </c>
      <c r="G1940" s="82" t="s">
        <v>294</v>
      </c>
      <c r="H1940" s="82" t="s">
        <v>295</v>
      </c>
      <c r="I1940" s="82" t="s">
        <v>296</v>
      </c>
    </row>
    <row r="1941" spans="1:9" s="82" customFormat="1" x14ac:dyDescent="0.2">
      <c r="A1941" s="82" t="s">
        <v>2753</v>
      </c>
      <c r="B1941" s="82" t="s">
        <v>298</v>
      </c>
      <c r="C1941" s="82" t="s">
        <v>299</v>
      </c>
      <c r="D1941" s="104" t="s">
        <v>300</v>
      </c>
      <c r="E1941" s="82" t="s">
        <v>301</v>
      </c>
      <c r="F1941" s="82" t="s">
        <v>298</v>
      </c>
      <c r="G1941" s="82" t="s">
        <v>299</v>
      </c>
      <c r="H1941" s="82" t="s">
        <v>300</v>
      </c>
      <c r="I1941" s="82" t="s">
        <v>301</v>
      </c>
    </row>
    <row r="1942" spans="1:9" s="82" customFormat="1" x14ac:dyDescent="0.2">
      <c r="A1942" s="82" t="s">
        <v>2754</v>
      </c>
      <c r="B1942" s="82" t="s">
        <v>303</v>
      </c>
      <c r="C1942" s="82" t="s">
        <v>304</v>
      </c>
      <c r="D1942" s="104" t="s">
        <v>305</v>
      </c>
      <c r="E1942" s="82" t="s">
        <v>306</v>
      </c>
      <c r="F1942" s="82" t="s">
        <v>303</v>
      </c>
      <c r="G1942" s="82" t="s">
        <v>304</v>
      </c>
      <c r="H1942" s="82" t="s">
        <v>305</v>
      </c>
      <c r="I1942" s="82" t="s">
        <v>306</v>
      </c>
    </row>
    <row r="1943" spans="1:9" s="82" customFormat="1" x14ac:dyDescent="0.2">
      <c r="A1943" s="82" t="s">
        <v>4681</v>
      </c>
      <c r="B1943" s="82" t="s">
        <v>3749</v>
      </c>
      <c r="C1943" s="82" t="s">
        <v>3750</v>
      </c>
      <c r="D1943" s="104" t="s">
        <v>3751</v>
      </c>
      <c r="E1943" s="82" t="s">
        <v>3752</v>
      </c>
      <c r="F1943" s="82" t="s">
        <v>3749</v>
      </c>
      <c r="G1943" s="82" t="s">
        <v>3750</v>
      </c>
      <c r="H1943" s="82" t="s">
        <v>3751</v>
      </c>
      <c r="I1943" s="82" t="s">
        <v>3752</v>
      </c>
    </row>
    <row r="1944" spans="1:9" s="82" customFormat="1" x14ac:dyDescent="0.2">
      <c r="A1944" s="82" t="s">
        <v>2755</v>
      </c>
      <c r="B1944" s="82" t="s">
        <v>308</v>
      </c>
      <c r="C1944" s="82" t="s">
        <v>309</v>
      </c>
      <c r="D1944" s="104" t="s">
        <v>310</v>
      </c>
      <c r="E1944" s="82" t="s">
        <v>311</v>
      </c>
      <c r="F1944" s="82" t="s">
        <v>308</v>
      </c>
      <c r="G1944" s="82" t="s">
        <v>309</v>
      </c>
      <c r="H1944" s="82" t="s">
        <v>310</v>
      </c>
      <c r="I1944" s="82" t="s">
        <v>311</v>
      </c>
    </row>
    <row r="1945" spans="1:9" s="82" customFormat="1" x14ac:dyDescent="0.2">
      <c r="A1945" s="82" t="s">
        <v>2756</v>
      </c>
      <c r="B1945" s="82" t="s">
        <v>313</v>
      </c>
      <c r="C1945" s="82" t="s">
        <v>314</v>
      </c>
      <c r="D1945" s="104" t="s">
        <v>315</v>
      </c>
      <c r="E1945" s="82" t="s">
        <v>316</v>
      </c>
      <c r="F1945" s="82" t="s">
        <v>3485</v>
      </c>
      <c r="G1945" s="82" t="s">
        <v>3486</v>
      </c>
      <c r="H1945" s="82" t="s">
        <v>3487</v>
      </c>
      <c r="I1945" s="82" t="s">
        <v>311</v>
      </c>
    </row>
    <row r="1946" spans="1:9" s="82" customFormat="1" x14ac:dyDescent="0.2">
      <c r="A1946" s="82" t="s">
        <v>2757</v>
      </c>
      <c r="B1946" s="82" t="s">
        <v>318</v>
      </c>
      <c r="C1946" s="82" t="s">
        <v>319</v>
      </c>
      <c r="D1946" s="104" t="s">
        <v>320</v>
      </c>
      <c r="E1946" s="82" t="s">
        <v>321</v>
      </c>
      <c r="F1946" s="82" t="s">
        <v>318</v>
      </c>
      <c r="G1946" s="82" t="s">
        <v>319</v>
      </c>
      <c r="H1946" s="82" t="s">
        <v>320</v>
      </c>
      <c r="I1946" s="82" t="s">
        <v>321</v>
      </c>
    </row>
    <row r="1947" spans="1:9" s="82" customFormat="1" x14ac:dyDescent="0.2">
      <c r="A1947" s="82" t="s">
        <v>4682</v>
      </c>
      <c r="B1947" s="82" t="s">
        <v>3754</v>
      </c>
      <c r="C1947" s="82" t="s">
        <v>3755</v>
      </c>
      <c r="D1947" s="104" t="s">
        <v>3756</v>
      </c>
      <c r="E1947" s="82" t="s">
        <v>3757</v>
      </c>
      <c r="F1947" s="82" t="s">
        <v>3754</v>
      </c>
      <c r="G1947" s="82" t="s">
        <v>3755</v>
      </c>
      <c r="H1947" s="82" t="s">
        <v>3756</v>
      </c>
      <c r="I1947" s="82" t="s">
        <v>3757</v>
      </c>
    </row>
    <row r="1948" spans="1:9" s="82" customFormat="1" x14ac:dyDescent="0.2">
      <c r="A1948" s="82" t="s">
        <v>4683</v>
      </c>
      <c r="B1948" s="82" t="s">
        <v>3759</v>
      </c>
      <c r="C1948" s="82" t="s">
        <v>3760</v>
      </c>
      <c r="D1948" s="104" t="s">
        <v>3761</v>
      </c>
      <c r="E1948" s="82" t="s">
        <v>3762</v>
      </c>
      <c r="F1948" s="82" t="s">
        <v>3759</v>
      </c>
      <c r="G1948" s="82" t="s">
        <v>3760</v>
      </c>
      <c r="H1948" s="82" t="s">
        <v>3761</v>
      </c>
      <c r="I1948" s="82" t="s">
        <v>3762</v>
      </c>
    </row>
    <row r="1949" spans="1:9" s="82" customFormat="1" x14ac:dyDescent="0.2">
      <c r="A1949" s="82" t="s">
        <v>4684</v>
      </c>
      <c r="B1949" s="82" t="s">
        <v>3764</v>
      </c>
      <c r="C1949" s="82" t="s">
        <v>3765</v>
      </c>
      <c r="D1949" s="104" t="s">
        <v>3766</v>
      </c>
      <c r="E1949" s="82" t="s">
        <v>3767</v>
      </c>
      <c r="F1949" s="82" t="s">
        <v>3764</v>
      </c>
      <c r="G1949" s="82" t="s">
        <v>3765</v>
      </c>
      <c r="H1949" s="82" t="s">
        <v>3766</v>
      </c>
      <c r="I1949" s="82" t="s">
        <v>3767</v>
      </c>
    </row>
    <row r="1950" spans="1:9" s="82" customFormat="1" x14ac:dyDescent="0.2">
      <c r="A1950" s="82" t="s">
        <v>4685</v>
      </c>
      <c r="B1950" s="82" t="s">
        <v>3769</v>
      </c>
      <c r="C1950" s="82" t="s">
        <v>3770</v>
      </c>
      <c r="D1950" s="104" t="s">
        <v>3771</v>
      </c>
      <c r="E1950" s="82" t="s">
        <v>3772</v>
      </c>
      <c r="F1950" s="82" t="s">
        <v>3769</v>
      </c>
      <c r="G1950" s="82" t="s">
        <v>3770</v>
      </c>
      <c r="H1950" s="82" t="s">
        <v>3771</v>
      </c>
      <c r="I1950" s="82" t="s">
        <v>3772</v>
      </c>
    </row>
    <row r="1951" spans="1:9" s="82" customFormat="1" x14ac:dyDescent="0.2">
      <c r="A1951" s="82" t="s">
        <v>4686</v>
      </c>
      <c r="B1951" s="82" t="s">
        <v>3774</v>
      </c>
      <c r="C1951" s="82" t="s">
        <v>3775</v>
      </c>
      <c r="D1951" s="104" t="s">
        <v>3776</v>
      </c>
      <c r="E1951" s="82" t="s">
        <v>3777</v>
      </c>
      <c r="F1951" s="82" t="s">
        <v>3778</v>
      </c>
      <c r="G1951" s="82" t="s">
        <v>3779</v>
      </c>
      <c r="H1951" s="82" t="s">
        <v>3780</v>
      </c>
      <c r="I1951" s="82" t="s">
        <v>3779</v>
      </c>
    </row>
    <row r="1952" spans="1:9" s="82" customFormat="1" x14ac:dyDescent="0.2">
      <c r="A1952" s="82" t="s">
        <v>4687</v>
      </c>
      <c r="B1952" s="82" t="s">
        <v>3782</v>
      </c>
      <c r="C1952" s="82" t="s">
        <v>3783</v>
      </c>
      <c r="D1952" s="104" t="s">
        <v>3784</v>
      </c>
      <c r="E1952" s="82" t="s">
        <v>3785</v>
      </c>
      <c r="F1952" s="82" t="s">
        <v>3782</v>
      </c>
      <c r="G1952" s="82" t="s">
        <v>3783</v>
      </c>
      <c r="H1952" s="82" t="s">
        <v>3784</v>
      </c>
      <c r="I1952" s="82" t="s">
        <v>3785</v>
      </c>
    </row>
    <row r="1953" spans="1:9" s="82" customFormat="1" x14ac:dyDescent="0.2">
      <c r="A1953" s="82" t="s">
        <v>4688</v>
      </c>
      <c r="B1953" s="82" t="s">
        <v>3787</v>
      </c>
      <c r="C1953" s="82" t="s">
        <v>3788</v>
      </c>
      <c r="D1953" s="104" t="s">
        <v>3789</v>
      </c>
      <c r="E1953" s="82" t="s">
        <v>3790</v>
      </c>
      <c r="F1953" s="82" t="s">
        <v>3787</v>
      </c>
      <c r="G1953" s="82" t="s">
        <v>3788</v>
      </c>
      <c r="H1953" s="82" t="s">
        <v>3789</v>
      </c>
      <c r="I1953" s="82" t="s">
        <v>3790</v>
      </c>
    </row>
    <row r="1954" spans="1:9" s="82" customFormat="1" x14ac:dyDescent="0.2">
      <c r="A1954" s="82" t="s">
        <v>4689</v>
      </c>
      <c r="B1954" s="82" t="s">
        <v>3792</v>
      </c>
      <c r="C1954" s="82" t="s">
        <v>3793</v>
      </c>
      <c r="D1954" s="104" t="s">
        <v>3794</v>
      </c>
      <c r="E1954" s="82" t="s">
        <v>3792</v>
      </c>
      <c r="F1954" s="82" t="s">
        <v>3792</v>
      </c>
      <c r="G1954" s="82" t="s">
        <v>3793</v>
      </c>
      <c r="H1954" s="82" t="s">
        <v>3794</v>
      </c>
      <c r="I1954" s="82" t="s">
        <v>3792</v>
      </c>
    </row>
    <row r="1955" spans="1:9" s="82" customFormat="1" x14ac:dyDescent="0.2">
      <c r="A1955" s="82" t="s">
        <v>4690</v>
      </c>
      <c r="B1955" s="82" t="s">
        <v>3796</v>
      </c>
      <c r="C1955" s="82" t="s">
        <v>3797</v>
      </c>
      <c r="D1955" s="104" t="s">
        <v>3798</v>
      </c>
      <c r="E1955" s="82" t="s">
        <v>3799</v>
      </c>
      <c r="F1955" s="82" t="s">
        <v>3796</v>
      </c>
      <c r="G1955" s="82" t="s">
        <v>3797</v>
      </c>
      <c r="H1955" s="82" t="s">
        <v>3798</v>
      </c>
      <c r="I1955" s="82" t="s">
        <v>3799</v>
      </c>
    </row>
    <row r="1956" spans="1:9" s="82" customFormat="1" x14ac:dyDescent="0.2">
      <c r="A1956" s="82" t="s">
        <v>4691</v>
      </c>
      <c r="B1956" s="82" t="s">
        <v>3801</v>
      </c>
      <c r="C1956" s="82" t="s">
        <v>3802</v>
      </c>
      <c r="D1956" s="104" t="s">
        <v>3803</v>
      </c>
      <c r="E1956" s="82" t="s">
        <v>3804</v>
      </c>
      <c r="F1956" s="82" t="s">
        <v>3805</v>
      </c>
      <c r="G1956" s="82" t="s">
        <v>3806</v>
      </c>
      <c r="H1956" s="82" t="s">
        <v>3807</v>
      </c>
      <c r="I1956" s="82" t="s">
        <v>3804</v>
      </c>
    </row>
    <row r="1957" spans="1:9" s="82" customFormat="1" x14ac:dyDescent="0.2">
      <c r="A1957" s="82" t="s">
        <v>4692</v>
      </c>
      <c r="B1957" s="82" t="s">
        <v>3809</v>
      </c>
      <c r="C1957" s="82" t="s">
        <v>3810</v>
      </c>
      <c r="D1957" s="104" t="s">
        <v>3811</v>
      </c>
      <c r="E1957" s="82" t="s">
        <v>3812</v>
      </c>
      <c r="F1957" s="82" t="s">
        <v>3809</v>
      </c>
      <c r="G1957" s="82" t="s">
        <v>3810</v>
      </c>
      <c r="H1957" s="82" t="s">
        <v>3811</v>
      </c>
      <c r="I1957" s="82" t="s">
        <v>3812</v>
      </c>
    </row>
    <row r="1958" spans="1:9" s="82" customFormat="1" x14ac:dyDescent="0.2">
      <c r="A1958" s="82" t="s">
        <v>2758</v>
      </c>
      <c r="B1958" s="82" t="s">
        <v>323</v>
      </c>
      <c r="C1958" s="82" t="s">
        <v>324</v>
      </c>
      <c r="D1958" s="104" t="s">
        <v>325</v>
      </c>
      <c r="E1958" s="82" t="s">
        <v>326</v>
      </c>
      <c r="F1958" s="82" t="s">
        <v>323</v>
      </c>
      <c r="G1958" s="82" t="s">
        <v>324</v>
      </c>
      <c r="H1958" s="82" t="s">
        <v>325</v>
      </c>
      <c r="I1958" s="82" t="s">
        <v>326</v>
      </c>
    </row>
    <row r="1959" spans="1:9" s="82" customFormat="1" x14ac:dyDescent="0.2">
      <c r="A1959" s="82" t="s">
        <v>4693</v>
      </c>
      <c r="B1959" s="82" t="s">
        <v>328</v>
      </c>
      <c r="C1959" s="82" t="s">
        <v>329</v>
      </c>
      <c r="D1959" s="104" t="s">
        <v>330</v>
      </c>
      <c r="E1959" s="82" t="s">
        <v>331</v>
      </c>
      <c r="F1959" s="82" t="s">
        <v>328</v>
      </c>
      <c r="G1959" s="82" t="s">
        <v>329</v>
      </c>
      <c r="H1959" s="82" t="s">
        <v>330</v>
      </c>
      <c r="I1959" s="82" t="s">
        <v>331</v>
      </c>
    </row>
    <row r="1960" spans="1:9" s="82" customFormat="1" x14ac:dyDescent="0.2">
      <c r="A1960" s="82" t="s">
        <v>4694</v>
      </c>
      <c r="B1960" s="82" t="s">
        <v>333</v>
      </c>
      <c r="C1960" s="82" t="s">
        <v>334</v>
      </c>
      <c r="D1960" s="104" t="s">
        <v>335</v>
      </c>
      <c r="E1960" s="82" t="s">
        <v>336</v>
      </c>
      <c r="F1960" s="82" t="s">
        <v>333</v>
      </c>
      <c r="G1960" s="82" t="s">
        <v>334</v>
      </c>
      <c r="H1960" s="82" t="s">
        <v>335</v>
      </c>
      <c r="I1960" s="82" t="s">
        <v>336</v>
      </c>
    </row>
    <row r="1961" spans="1:9" s="82" customFormat="1" x14ac:dyDescent="0.2">
      <c r="A1961" s="82" t="s">
        <v>4695</v>
      </c>
      <c r="B1961" s="82" t="s">
        <v>338</v>
      </c>
      <c r="C1961" s="82" t="s">
        <v>339</v>
      </c>
      <c r="D1961" s="104" t="s">
        <v>340</v>
      </c>
      <c r="E1961" s="82" t="s">
        <v>341</v>
      </c>
      <c r="F1961" s="82" t="s">
        <v>338</v>
      </c>
      <c r="G1961" s="82" t="s">
        <v>339</v>
      </c>
      <c r="H1961" s="82" t="s">
        <v>340</v>
      </c>
      <c r="I1961" s="82" t="s">
        <v>341</v>
      </c>
    </row>
    <row r="1962" spans="1:9" s="82" customFormat="1" x14ac:dyDescent="0.2">
      <c r="A1962" s="82" t="s">
        <v>4696</v>
      </c>
      <c r="B1962" s="82" t="s">
        <v>343</v>
      </c>
      <c r="C1962" s="82" t="s">
        <v>344</v>
      </c>
      <c r="D1962" s="104" t="s">
        <v>345</v>
      </c>
      <c r="E1962" s="82" t="s">
        <v>346</v>
      </c>
      <c r="F1962" s="82" t="s">
        <v>343</v>
      </c>
      <c r="G1962" s="82" t="s">
        <v>344</v>
      </c>
      <c r="H1962" s="82" t="s">
        <v>345</v>
      </c>
      <c r="I1962" s="82" t="s">
        <v>346</v>
      </c>
    </row>
    <row r="1963" spans="1:9" s="82" customFormat="1" x14ac:dyDescent="0.2">
      <c r="A1963" s="82" t="s">
        <v>4697</v>
      </c>
      <c r="B1963" s="82" t="s">
        <v>3840</v>
      </c>
      <c r="C1963" s="82" t="s">
        <v>3841</v>
      </c>
      <c r="D1963" s="104" t="s">
        <v>3842</v>
      </c>
      <c r="E1963" s="82" t="s">
        <v>3843</v>
      </c>
      <c r="F1963" s="82" t="s">
        <v>3840</v>
      </c>
      <c r="G1963" s="82" t="s">
        <v>3841</v>
      </c>
      <c r="H1963" s="82" t="s">
        <v>3842</v>
      </c>
      <c r="I1963" s="82" t="s">
        <v>3843</v>
      </c>
    </row>
    <row r="1964" spans="1:9" s="82" customFormat="1" x14ac:dyDescent="0.2">
      <c r="A1964" s="82" t="s">
        <v>2759</v>
      </c>
      <c r="B1964" s="82" t="s">
        <v>348</v>
      </c>
      <c r="C1964" s="82" t="s">
        <v>349</v>
      </c>
      <c r="D1964" s="104" t="s">
        <v>350</v>
      </c>
      <c r="E1964" s="82" t="s">
        <v>351</v>
      </c>
      <c r="F1964" s="82" t="s">
        <v>348</v>
      </c>
      <c r="G1964" s="82" t="s">
        <v>349</v>
      </c>
      <c r="H1964" s="82" t="s">
        <v>350</v>
      </c>
      <c r="I1964" s="82" t="s">
        <v>351</v>
      </c>
    </row>
    <row r="1965" spans="1:9" s="82" customFormat="1" x14ac:dyDescent="0.2">
      <c r="A1965" s="82" t="s">
        <v>2760</v>
      </c>
      <c r="B1965" s="82" t="s">
        <v>353</v>
      </c>
      <c r="C1965" s="82" t="s">
        <v>354</v>
      </c>
      <c r="D1965" s="104" t="s">
        <v>355</v>
      </c>
      <c r="E1965" s="82" t="s">
        <v>356</v>
      </c>
      <c r="F1965" s="82" t="s">
        <v>353</v>
      </c>
      <c r="G1965" s="82" t="s">
        <v>354</v>
      </c>
      <c r="H1965" s="82" t="s">
        <v>355</v>
      </c>
      <c r="I1965" s="82" t="s">
        <v>356</v>
      </c>
    </row>
    <row r="1966" spans="1:9" s="82" customFormat="1" x14ac:dyDescent="0.2">
      <c r="A1966" s="82" t="s">
        <v>2761</v>
      </c>
      <c r="B1966" s="82" t="s">
        <v>358</v>
      </c>
      <c r="C1966" s="82" t="s">
        <v>359</v>
      </c>
      <c r="D1966" s="104" t="s">
        <v>360</v>
      </c>
      <c r="E1966" s="82" t="s">
        <v>5128</v>
      </c>
      <c r="F1966" s="82" t="s">
        <v>358</v>
      </c>
      <c r="G1966" s="82" t="s">
        <v>359</v>
      </c>
      <c r="H1966" s="82" t="s">
        <v>360</v>
      </c>
      <c r="I1966" s="82" t="s">
        <v>5128</v>
      </c>
    </row>
    <row r="1967" spans="1:9" s="82" customFormat="1" x14ac:dyDescent="0.2">
      <c r="A1967" s="82" t="s">
        <v>2762</v>
      </c>
      <c r="B1967" s="82" t="s">
        <v>363</v>
      </c>
      <c r="C1967" s="82" t="s">
        <v>364</v>
      </c>
      <c r="D1967" s="104" t="s">
        <v>365</v>
      </c>
      <c r="E1967" s="82" t="s">
        <v>366</v>
      </c>
      <c r="F1967" s="82" t="s">
        <v>363</v>
      </c>
      <c r="G1967" s="82" t="s">
        <v>364</v>
      </c>
      <c r="H1967" s="82" t="s">
        <v>365</v>
      </c>
      <c r="I1967" s="82" t="s">
        <v>366</v>
      </c>
    </row>
    <row r="1968" spans="1:9" s="82" customFormat="1" x14ac:dyDescent="0.2">
      <c r="A1968" s="82" t="s">
        <v>2763</v>
      </c>
      <c r="B1968" s="82" t="s">
        <v>368</v>
      </c>
      <c r="C1968" s="82" t="s">
        <v>369</v>
      </c>
      <c r="D1968" s="104" t="s">
        <v>370</v>
      </c>
      <c r="E1968" s="82" t="s">
        <v>371</v>
      </c>
      <c r="F1968" s="82" t="s">
        <v>368</v>
      </c>
      <c r="G1968" s="82" t="s">
        <v>369</v>
      </c>
      <c r="H1968" s="82" t="s">
        <v>370</v>
      </c>
      <c r="I1968" s="82" t="s">
        <v>371</v>
      </c>
    </row>
    <row r="1969" spans="1:9" s="82" customFormat="1" x14ac:dyDescent="0.2">
      <c r="A1969" s="82" t="s">
        <v>4698</v>
      </c>
      <c r="B1969" s="82" t="s">
        <v>3845</v>
      </c>
      <c r="C1969" s="82" t="s">
        <v>3846</v>
      </c>
      <c r="D1969" s="104" t="s">
        <v>3847</v>
      </c>
      <c r="E1969" s="82" t="s">
        <v>3848</v>
      </c>
      <c r="F1969" s="82" t="s">
        <v>3845</v>
      </c>
      <c r="G1969" s="82" t="s">
        <v>3846</v>
      </c>
      <c r="H1969" s="82" t="s">
        <v>3847</v>
      </c>
      <c r="I1969" s="82" t="s">
        <v>3848</v>
      </c>
    </row>
    <row r="1970" spans="1:9" s="82" customFormat="1" x14ac:dyDescent="0.2">
      <c r="A1970" s="82" t="s">
        <v>4699</v>
      </c>
      <c r="B1970" s="82" t="s">
        <v>3850</v>
      </c>
      <c r="C1970" s="82" t="s">
        <v>3851</v>
      </c>
      <c r="D1970" s="104" t="s">
        <v>3852</v>
      </c>
      <c r="E1970" s="82" t="s">
        <v>3853</v>
      </c>
      <c r="F1970" s="82" t="s">
        <v>3850</v>
      </c>
      <c r="G1970" s="82" t="s">
        <v>3851</v>
      </c>
      <c r="H1970" s="82" t="s">
        <v>3852</v>
      </c>
      <c r="I1970" s="82" t="s">
        <v>3853</v>
      </c>
    </row>
    <row r="1971" spans="1:9" s="82" customFormat="1" x14ac:dyDescent="0.2">
      <c r="A1971" s="82" t="s">
        <v>4700</v>
      </c>
      <c r="B1971" s="82" t="s">
        <v>3855</v>
      </c>
      <c r="C1971" s="82" t="s">
        <v>3856</v>
      </c>
      <c r="D1971" s="104" t="s">
        <v>3857</v>
      </c>
      <c r="E1971" s="82" t="s">
        <v>3858</v>
      </c>
      <c r="F1971" s="82" t="s">
        <v>3855</v>
      </c>
      <c r="G1971" s="82" t="s">
        <v>3856</v>
      </c>
      <c r="H1971" s="82" t="s">
        <v>3857</v>
      </c>
      <c r="I1971" s="82" t="s">
        <v>3858</v>
      </c>
    </row>
    <row r="1972" spans="1:9" s="82" customFormat="1" x14ac:dyDescent="0.2">
      <c r="A1972" s="82" t="s">
        <v>4701</v>
      </c>
      <c r="B1972" s="82" t="s">
        <v>3860</v>
      </c>
      <c r="C1972" s="82" t="s">
        <v>3861</v>
      </c>
      <c r="D1972" s="104" t="s">
        <v>3862</v>
      </c>
      <c r="E1972" s="82" t="s">
        <v>3863</v>
      </c>
      <c r="F1972" s="82" t="s">
        <v>3860</v>
      </c>
      <c r="G1972" s="82" t="s">
        <v>3861</v>
      </c>
      <c r="H1972" s="82" t="s">
        <v>3862</v>
      </c>
      <c r="I1972" s="82" t="s">
        <v>3863</v>
      </c>
    </row>
    <row r="1973" spans="1:9" s="82" customFormat="1" x14ac:dyDescent="0.2">
      <c r="A1973" s="82" t="s">
        <v>2764</v>
      </c>
      <c r="B1973" s="82" t="s">
        <v>1813</v>
      </c>
      <c r="C1973" s="82" t="s">
        <v>1814</v>
      </c>
      <c r="D1973" s="104" t="s">
        <v>1815</v>
      </c>
      <c r="E1973" s="82" t="s">
        <v>1816</v>
      </c>
      <c r="F1973" s="82" t="s">
        <v>1813</v>
      </c>
      <c r="G1973" s="82" t="s">
        <v>1814</v>
      </c>
      <c r="H1973" s="82" t="s">
        <v>1815</v>
      </c>
      <c r="I1973" s="82" t="s">
        <v>1816</v>
      </c>
    </row>
    <row r="1974" spans="1:9" s="82" customFormat="1" x14ac:dyDescent="0.2">
      <c r="A1974" s="82" t="s">
        <v>2765</v>
      </c>
      <c r="B1974" s="82" t="s">
        <v>373</v>
      </c>
      <c r="C1974" s="82" t="s">
        <v>374</v>
      </c>
      <c r="D1974" s="104" t="s">
        <v>375</v>
      </c>
      <c r="E1974" s="82" t="s">
        <v>376</v>
      </c>
      <c r="F1974" s="82" t="s">
        <v>373</v>
      </c>
      <c r="G1974" s="82" t="s">
        <v>374</v>
      </c>
      <c r="H1974" s="82" t="s">
        <v>375</v>
      </c>
      <c r="I1974" s="82" t="s">
        <v>376</v>
      </c>
    </row>
    <row r="1975" spans="1:9" s="82" customFormat="1" x14ac:dyDescent="0.2">
      <c r="A1975" s="82" t="s">
        <v>2766</v>
      </c>
      <c r="B1975" s="82" t="s">
        <v>378</v>
      </c>
      <c r="C1975" s="82" t="s">
        <v>379</v>
      </c>
      <c r="D1975" s="104" t="s">
        <v>380</v>
      </c>
      <c r="E1975" s="82" t="s">
        <v>361</v>
      </c>
      <c r="F1975" s="82" t="s">
        <v>378</v>
      </c>
      <c r="G1975" s="82" t="s">
        <v>379</v>
      </c>
      <c r="H1975" s="82" t="s">
        <v>380</v>
      </c>
      <c r="I1975" s="82" t="s">
        <v>361</v>
      </c>
    </row>
    <row r="1976" spans="1:9" s="82" customFormat="1" x14ac:dyDescent="0.2">
      <c r="A1976" s="82" t="s">
        <v>2767</v>
      </c>
      <c r="B1976" s="82" t="s">
        <v>382</v>
      </c>
      <c r="C1976" s="82" t="s">
        <v>383</v>
      </c>
      <c r="D1976" s="104" t="s">
        <v>384</v>
      </c>
      <c r="E1976" s="82" t="s">
        <v>385</v>
      </c>
      <c r="F1976" s="82" t="s">
        <v>382</v>
      </c>
      <c r="G1976" s="82" t="s">
        <v>383</v>
      </c>
      <c r="H1976" s="82" t="s">
        <v>384</v>
      </c>
      <c r="I1976" s="82" t="s">
        <v>385</v>
      </c>
    </row>
    <row r="1977" spans="1:9" s="82" customFormat="1" x14ac:dyDescent="0.2">
      <c r="A1977" s="82" t="s">
        <v>2768</v>
      </c>
      <c r="B1977" s="82" t="s">
        <v>1821</v>
      </c>
      <c r="C1977" s="82" t="s">
        <v>1822</v>
      </c>
      <c r="D1977" s="104" t="s">
        <v>1823</v>
      </c>
      <c r="E1977" s="82" t="s">
        <v>1824</v>
      </c>
      <c r="F1977" s="82" t="s">
        <v>1821</v>
      </c>
      <c r="G1977" s="82" t="s">
        <v>1822</v>
      </c>
      <c r="H1977" s="82" t="s">
        <v>1823</v>
      </c>
      <c r="I1977" s="82" t="s">
        <v>1824</v>
      </c>
    </row>
    <row r="1978" spans="1:9" s="82" customFormat="1" x14ac:dyDescent="0.2">
      <c r="A1978" s="82" t="s">
        <v>4702</v>
      </c>
      <c r="B1978" s="82" t="s">
        <v>3865</v>
      </c>
      <c r="C1978" s="82" t="s">
        <v>3866</v>
      </c>
      <c r="D1978" s="104" t="s">
        <v>3867</v>
      </c>
      <c r="E1978" s="82" t="s">
        <v>3868</v>
      </c>
      <c r="F1978" s="82" t="s">
        <v>3865</v>
      </c>
      <c r="G1978" s="82" t="s">
        <v>3866</v>
      </c>
      <c r="H1978" s="82" t="s">
        <v>3867</v>
      </c>
      <c r="I1978" s="82" t="s">
        <v>3868</v>
      </c>
    </row>
    <row r="1979" spans="1:9" s="82" customFormat="1" x14ac:dyDescent="0.2">
      <c r="A1979" s="82" t="s">
        <v>4703</v>
      </c>
      <c r="B1979" s="82" t="s">
        <v>3870</v>
      </c>
      <c r="C1979" s="82" t="s">
        <v>3871</v>
      </c>
      <c r="D1979" s="104" t="s">
        <v>3872</v>
      </c>
      <c r="E1979" s="82" t="s">
        <v>3873</v>
      </c>
      <c r="F1979" s="82" t="s">
        <v>3870</v>
      </c>
      <c r="G1979" s="82" t="s">
        <v>3871</v>
      </c>
      <c r="H1979" s="82" t="s">
        <v>3872</v>
      </c>
      <c r="I1979" s="82" t="s">
        <v>3873</v>
      </c>
    </row>
    <row r="1980" spans="1:9" s="82" customFormat="1" x14ac:dyDescent="0.2">
      <c r="A1980" s="82" t="s">
        <v>4704</v>
      </c>
      <c r="B1980" s="82" t="s">
        <v>3875</v>
      </c>
      <c r="C1980" s="82" t="s">
        <v>3876</v>
      </c>
      <c r="D1980" s="104" t="s">
        <v>3877</v>
      </c>
      <c r="E1980" s="82" t="s">
        <v>3878</v>
      </c>
      <c r="F1980" s="82" t="s">
        <v>3875</v>
      </c>
      <c r="G1980" s="82" t="s">
        <v>3876</v>
      </c>
      <c r="H1980" s="82" t="s">
        <v>3877</v>
      </c>
      <c r="I1980" s="82" t="s">
        <v>3878</v>
      </c>
    </row>
    <row r="1981" spans="1:9" s="82" customFormat="1" x14ac:dyDescent="0.2">
      <c r="A1981" s="82" t="s">
        <v>2769</v>
      </c>
      <c r="B1981" s="82" t="s">
        <v>1826</v>
      </c>
      <c r="C1981" s="82" t="s">
        <v>1827</v>
      </c>
      <c r="D1981" s="104" t="s">
        <v>1828</v>
      </c>
      <c r="E1981" s="82" t="s">
        <v>1829</v>
      </c>
      <c r="F1981" s="82" t="s">
        <v>1826</v>
      </c>
      <c r="G1981" s="82" t="s">
        <v>1827</v>
      </c>
      <c r="H1981" s="82" t="s">
        <v>1828</v>
      </c>
      <c r="I1981" s="82" t="s">
        <v>1829</v>
      </c>
    </row>
    <row r="1982" spans="1:9" s="122" customFormat="1" x14ac:dyDescent="0.2">
      <c r="A1982" s="122" t="s">
        <v>6925</v>
      </c>
      <c r="B1982" s="122" t="s">
        <v>1830</v>
      </c>
      <c r="C1982" s="122" t="s">
        <v>1831</v>
      </c>
      <c r="D1982" s="124" t="s">
        <v>1832</v>
      </c>
      <c r="E1982" s="122" t="s">
        <v>1833</v>
      </c>
      <c r="F1982" s="122" t="s">
        <v>1830</v>
      </c>
      <c r="G1982" s="122" t="s">
        <v>1831</v>
      </c>
      <c r="H1982" s="122" t="s">
        <v>1832</v>
      </c>
      <c r="I1982" s="122" t="s">
        <v>1833</v>
      </c>
    </row>
    <row r="1983" spans="1:9" s="82" customFormat="1" x14ac:dyDescent="0.2">
      <c r="A1983" s="82" t="s">
        <v>2770</v>
      </c>
      <c r="B1983" s="82" t="s">
        <v>387</v>
      </c>
      <c r="C1983" s="82" t="s">
        <v>388</v>
      </c>
      <c r="D1983" s="104" t="s">
        <v>389</v>
      </c>
      <c r="E1983" s="82" t="s">
        <v>390</v>
      </c>
      <c r="F1983" s="82" t="s">
        <v>387</v>
      </c>
      <c r="G1983" s="82" t="s">
        <v>388</v>
      </c>
      <c r="H1983" s="82" t="s">
        <v>389</v>
      </c>
      <c r="I1983" s="82" t="s">
        <v>390</v>
      </c>
    </row>
    <row r="1984" spans="1:9" s="82" customFormat="1" x14ac:dyDescent="0.2">
      <c r="A1984" s="82" t="s">
        <v>2771</v>
      </c>
      <c r="B1984" s="82" t="s">
        <v>392</v>
      </c>
      <c r="C1984" s="82" t="s">
        <v>393</v>
      </c>
      <c r="D1984" s="104" t="s">
        <v>394</v>
      </c>
      <c r="E1984" s="82" t="s">
        <v>395</v>
      </c>
      <c r="F1984" s="82" t="s">
        <v>392</v>
      </c>
      <c r="G1984" s="82" t="s">
        <v>393</v>
      </c>
      <c r="H1984" s="82" t="s">
        <v>394</v>
      </c>
      <c r="I1984" s="82" t="s">
        <v>395</v>
      </c>
    </row>
    <row r="1985" spans="1:9" s="82" customFormat="1" x14ac:dyDescent="0.2">
      <c r="A1985" s="82" t="s">
        <v>2772</v>
      </c>
      <c r="B1985" s="82" t="s">
        <v>397</v>
      </c>
      <c r="C1985" s="82" t="s">
        <v>398</v>
      </c>
      <c r="D1985" s="104" t="s">
        <v>399</v>
      </c>
      <c r="E1985" s="82" t="s">
        <v>400</v>
      </c>
      <c r="F1985" s="82" t="s">
        <v>397</v>
      </c>
      <c r="G1985" s="82" t="s">
        <v>398</v>
      </c>
      <c r="H1985" s="82" t="s">
        <v>399</v>
      </c>
      <c r="I1985" s="82" t="s">
        <v>400</v>
      </c>
    </row>
    <row r="1986" spans="1:9" s="82" customFormat="1" x14ac:dyDescent="0.2">
      <c r="A1986" s="82" t="s">
        <v>2773</v>
      </c>
      <c r="B1986" s="82" t="s">
        <v>402</v>
      </c>
      <c r="C1986" s="82" t="s">
        <v>403</v>
      </c>
      <c r="D1986" s="104" t="s">
        <v>404</v>
      </c>
      <c r="E1986" s="82" t="s">
        <v>405</v>
      </c>
      <c r="F1986" s="82" t="s">
        <v>402</v>
      </c>
      <c r="G1986" s="82" t="s">
        <v>403</v>
      </c>
      <c r="H1986" s="82" t="s">
        <v>404</v>
      </c>
      <c r="I1986" s="82" t="s">
        <v>405</v>
      </c>
    </row>
    <row r="1987" spans="1:9" s="82" customFormat="1" x14ac:dyDescent="0.2">
      <c r="A1987" s="82" t="s">
        <v>2774</v>
      </c>
      <c r="B1987" s="82" t="s">
        <v>407</v>
      </c>
      <c r="C1987" s="82" t="s">
        <v>408</v>
      </c>
      <c r="D1987" s="104" t="s">
        <v>409</v>
      </c>
      <c r="E1987" s="82" t="s">
        <v>410</v>
      </c>
      <c r="F1987" s="82" t="s">
        <v>407</v>
      </c>
      <c r="G1987" s="82" t="s">
        <v>408</v>
      </c>
      <c r="H1987" s="82" t="s">
        <v>409</v>
      </c>
      <c r="I1987" s="82" t="s">
        <v>410</v>
      </c>
    </row>
    <row r="1988" spans="1:9" s="82" customFormat="1" x14ac:dyDescent="0.2">
      <c r="A1988" s="82" t="s">
        <v>2775</v>
      </c>
      <c r="B1988" s="82" t="s">
        <v>412</v>
      </c>
      <c r="C1988" s="82" t="s">
        <v>413</v>
      </c>
      <c r="D1988" s="104" t="s">
        <v>414</v>
      </c>
      <c r="E1988" s="82" t="s">
        <v>415</v>
      </c>
      <c r="F1988" s="82" t="s">
        <v>412</v>
      </c>
      <c r="G1988" s="82" t="s">
        <v>413</v>
      </c>
      <c r="H1988" s="82" t="s">
        <v>414</v>
      </c>
      <c r="I1988" s="82" t="s">
        <v>415</v>
      </c>
    </row>
    <row r="1989" spans="1:9" s="82" customFormat="1" x14ac:dyDescent="0.2">
      <c r="A1989" s="82" t="s">
        <v>2776</v>
      </c>
      <c r="B1989" s="82" t="s">
        <v>417</v>
      </c>
      <c r="C1989" s="82" t="s">
        <v>418</v>
      </c>
      <c r="D1989" s="104" t="s">
        <v>419</v>
      </c>
      <c r="E1989" s="82" t="s">
        <v>420</v>
      </c>
      <c r="F1989" s="82" t="s">
        <v>417</v>
      </c>
      <c r="G1989" s="82" t="s">
        <v>418</v>
      </c>
      <c r="H1989" s="82" t="s">
        <v>419</v>
      </c>
      <c r="I1989" s="82" t="s">
        <v>420</v>
      </c>
    </row>
    <row r="1990" spans="1:9" s="82" customFormat="1" x14ac:dyDescent="0.2">
      <c r="A1990" s="82" t="s">
        <v>2777</v>
      </c>
      <c r="B1990" s="82" t="s">
        <v>422</v>
      </c>
      <c r="C1990" s="82" t="s">
        <v>423</v>
      </c>
      <c r="D1990" s="104" t="s">
        <v>424</v>
      </c>
      <c r="E1990" s="82" t="s">
        <v>425</v>
      </c>
      <c r="F1990" s="82" t="s">
        <v>422</v>
      </c>
      <c r="G1990" s="82" t="s">
        <v>423</v>
      </c>
      <c r="H1990" s="82" t="s">
        <v>424</v>
      </c>
      <c r="I1990" s="82" t="s">
        <v>425</v>
      </c>
    </row>
    <row r="1991" spans="1:9" s="82" customFormat="1" x14ac:dyDescent="0.2">
      <c r="A1991" s="82" t="s">
        <v>2778</v>
      </c>
      <c r="B1991" s="82" t="s">
        <v>427</v>
      </c>
      <c r="C1991" s="82" t="s">
        <v>428</v>
      </c>
      <c r="D1991" s="104" t="s">
        <v>429</v>
      </c>
      <c r="E1991" s="82" t="s">
        <v>430</v>
      </c>
      <c r="F1991" s="82" t="s">
        <v>427</v>
      </c>
      <c r="G1991" s="82" t="s">
        <v>428</v>
      </c>
      <c r="H1991" s="82" t="s">
        <v>429</v>
      </c>
      <c r="I1991" s="82" t="s">
        <v>430</v>
      </c>
    </row>
    <row r="1992" spans="1:9" s="82" customFormat="1" x14ac:dyDescent="0.2">
      <c r="A1992" s="82" t="s">
        <v>2779</v>
      </c>
      <c r="B1992" s="82" t="s">
        <v>432</v>
      </c>
      <c r="C1992" s="82" t="s">
        <v>433</v>
      </c>
      <c r="D1992" s="104" t="s">
        <v>434</v>
      </c>
      <c r="E1992" s="82" t="s">
        <v>435</v>
      </c>
      <c r="F1992" s="82" t="s">
        <v>432</v>
      </c>
      <c r="G1992" s="82" t="s">
        <v>433</v>
      </c>
      <c r="H1992" s="82" t="s">
        <v>434</v>
      </c>
      <c r="I1992" s="82" t="s">
        <v>435</v>
      </c>
    </row>
    <row r="1993" spans="1:9" s="82" customFormat="1" x14ac:dyDescent="0.2">
      <c r="A1993" s="82" t="s">
        <v>4899</v>
      </c>
      <c r="B1993" s="82" t="s">
        <v>437</v>
      </c>
      <c r="C1993" s="82" t="s">
        <v>438</v>
      </c>
      <c r="D1993" s="104" t="s">
        <v>439</v>
      </c>
      <c r="E1993" s="82" t="s">
        <v>440</v>
      </c>
      <c r="F1993" s="82" t="s">
        <v>437</v>
      </c>
      <c r="G1993" s="82" t="s">
        <v>438</v>
      </c>
      <c r="H1993" s="82" t="s">
        <v>439</v>
      </c>
      <c r="I1993" s="82" t="s">
        <v>440</v>
      </c>
    </row>
    <row r="1994" spans="1:9" s="82" customFormat="1" x14ac:dyDescent="0.2">
      <c r="A1994" s="82" t="s">
        <v>2780</v>
      </c>
      <c r="B1994" s="82" t="s">
        <v>387</v>
      </c>
      <c r="C1994" s="82" t="s">
        <v>388</v>
      </c>
      <c r="D1994" s="104" t="s">
        <v>389</v>
      </c>
      <c r="E1994" s="82" t="s">
        <v>390</v>
      </c>
      <c r="F1994" s="82" t="s">
        <v>387</v>
      </c>
      <c r="G1994" s="82" t="s">
        <v>388</v>
      </c>
      <c r="H1994" s="82" t="s">
        <v>389</v>
      </c>
      <c r="I1994" s="82" t="s">
        <v>390</v>
      </c>
    </row>
    <row r="1995" spans="1:9" s="82" customFormat="1" x14ac:dyDescent="0.2">
      <c r="A1995" s="82" t="s">
        <v>4705</v>
      </c>
      <c r="B1995" s="82" t="s">
        <v>3880</v>
      </c>
      <c r="C1995" s="82" t="s">
        <v>3881</v>
      </c>
      <c r="D1995" s="104" t="s">
        <v>3882</v>
      </c>
      <c r="E1995" s="82" t="s">
        <v>3883</v>
      </c>
      <c r="F1995" s="82" t="s">
        <v>3880</v>
      </c>
      <c r="G1995" s="82" t="s">
        <v>3881</v>
      </c>
      <c r="H1995" s="82" t="s">
        <v>3882</v>
      </c>
      <c r="I1995" s="82" t="s">
        <v>3883</v>
      </c>
    </row>
    <row r="1996" spans="1:9" s="82" customFormat="1" x14ac:dyDescent="0.2">
      <c r="A1996" s="82" t="s">
        <v>4706</v>
      </c>
      <c r="B1996" s="82" t="s">
        <v>387</v>
      </c>
      <c r="C1996" s="82" t="s">
        <v>388</v>
      </c>
      <c r="D1996" s="104" t="s">
        <v>389</v>
      </c>
      <c r="E1996" s="82" t="s">
        <v>390</v>
      </c>
      <c r="F1996" s="82" t="s">
        <v>387</v>
      </c>
      <c r="G1996" s="82" t="s">
        <v>388</v>
      </c>
      <c r="H1996" s="82" t="s">
        <v>389</v>
      </c>
      <c r="I1996" s="82" t="s">
        <v>390</v>
      </c>
    </row>
    <row r="1997" spans="1:9" s="82" customFormat="1" x14ac:dyDescent="0.2">
      <c r="A1997" s="82" t="s">
        <v>2781</v>
      </c>
      <c r="B1997" s="82" t="s">
        <v>443</v>
      </c>
      <c r="C1997" s="82" t="s">
        <v>444</v>
      </c>
      <c r="D1997" s="104" t="s">
        <v>445</v>
      </c>
      <c r="E1997" s="82" t="s">
        <v>446</v>
      </c>
      <c r="F1997" s="82" t="s">
        <v>443</v>
      </c>
      <c r="G1997" s="82" t="s">
        <v>444</v>
      </c>
      <c r="H1997" s="82" t="s">
        <v>445</v>
      </c>
      <c r="I1997" s="82" t="s">
        <v>446</v>
      </c>
    </row>
    <row r="1998" spans="1:9" s="82" customFormat="1" x14ac:dyDescent="0.2">
      <c r="A1998" s="82" t="s">
        <v>2782</v>
      </c>
      <c r="B1998" s="82" t="s">
        <v>448</v>
      </c>
      <c r="C1998" s="82" t="s">
        <v>449</v>
      </c>
      <c r="D1998" s="104" t="s">
        <v>450</v>
      </c>
      <c r="E1998" s="82" t="s">
        <v>451</v>
      </c>
      <c r="F1998" s="82" t="s">
        <v>448</v>
      </c>
      <c r="G1998" s="82" t="s">
        <v>449</v>
      </c>
      <c r="H1998" s="82" t="s">
        <v>450</v>
      </c>
      <c r="I1998" s="82" t="s">
        <v>451</v>
      </c>
    </row>
    <row r="1999" spans="1:9" s="82" customFormat="1" x14ac:dyDescent="0.2">
      <c r="A1999" s="82" t="s">
        <v>2783</v>
      </c>
      <c r="B1999" s="82" t="s">
        <v>1846</v>
      </c>
      <c r="C1999" s="82" t="s">
        <v>1847</v>
      </c>
      <c r="D1999" s="104" t="s">
        <v>1848</v>
      </c>
      <c r="E1999" s="82" t="s">
        <v>1849</v>
      </c>
      <c r="F1999" s="82" t="s">
        <v>1846</v>
      </c>
      <c r="G1999" s="82" t="s">
        <v>1847</v>
      </c>
      <c r="H1999" s="82" t="s">
        <v>1848</v>
      </c>
      <c r="I1999" s="82" t="s">
        <v>1849</v>
      </c>
    </row>
    <row r="2000" spans="1:9" s="82" customFormat="1" x14ac:dyDescent="0.2">
      <c r="A2000" s="82" t="s">
        <v>2784</v>
      </c>
      <c r="B2000" s="82" t="s">
        <v>473</v>
      </c>
      <c r="C2000" s="82" t="s">
        <v>474</v>
      </c>
      <c r="D2000" s="104" t="s">
        <v>475</v>
      </c>
      <c r="E2000" s="82" t="s">
        <v>476</v>
      </c>
      <c r="F2000" s="82" t="s">
        <v>473</v>
      </c>
      <c r="G2000" s="82" t="s">
        <v>474</v>
      </c>
      <c r="H2000" s="82" t="s">
        <v>475</v>
      </c>
      <c r="I2000" s="82" t="s">
        <v>476</v>
      </c>
    </row>
    <row r="2001" spans="1:9" s="82" customFormat="1" x14ac:dyDescent="0.2">
      <c r="A2001" s="82" t="s">
        <v>4707</v>
      </c>
      <c r="B2001" s="82" t="s">
        <v>473</v>
      </c>
      <c r="C2001" s="82" t="s">
        <v>474</v>
      </c>
      <c r="D2001" s="104" t="s">
        <v>475</v>
      </c>
      <c r="E2001" s="82" t="s">
        <v>476</v>
      </c>
      <c r="F2001" s="82" t="s">
        <v>473</v>
      </c>
      <c r="G2001" s="82" t="s">
        <v>474</v>
      </c>
      <c r="H2001" s="82" t="s">
        <v>475</v>
      </c>
      <c r="I2001" s="82" t="s">
        <v>476</v>
      </c>
    </row>
    <row r="2002" spans="1:9" s="82" customFormat="1" x14ac:dyDescent="0.2">
      <c r="A2002" s="82" t="s">
        <v>2785</v>
      </c>
      <c r="B2002" s="82" t="s">
        <v>478</v>
      </c>
      <c r="C2002" s="82" t="s">
        <v>479</v>
      </c>
      <c r="D2002" s="104" t="s">
        <v>480</v>
      </c>
      <c r="E2002" s="82" t="s">
        <v>481</v>
      </c>
      <c r="F2002" s="82" t="s">
        <v>478</v>
      </c>
      <c r="G2002" s="82" t="s">
        <v>479</v>
      </c>
      <c r="H2002" s="82" t="s">
        <v>480</v>
      </c>
      <c r="I2002" s="82" t="s">
        <v>481</v>
      </c>
    </row>
    <row r="2003" spans="1:9" s="82" customFormat="1" x14ac:dyDescent="0.2">
      <c r="A2003" s="82" t="s">
        <v>2786</v>
      </c>
      <c r="B2003" s="82" t="s">
        <v>483</v>
      </c>
      <c r="C2003" s="82" t="s">
        <v>484</v>
      </c>
      <c r="D2003" s="104" t="s">
        <v>485</v>
      </c>
      <c r="E2003" s="82" t="s">
        <v>486</v>
      </c>
      <c r="F2003" s="82" t="s">
        <v>3491</v>
      </c>
      <c r="G2003" s="82" t="s">
        <v>3492</v>
      </c>
      <c r="H2003" s="82" t="s">
        <v>3493</v>
      </c>
      <c r="I2003" s="82" t="s">
        <v>486</v>
      </c>
    </row>
    <row r="2004" spans="1:9" s="82" customFormat="1" x14ac:dyDescent="0.2">
      <c r="A2004" s="82" t="s">
        <v>2787</v>
      </c>
      <c r="B2004" s="82" t="s">
        <v>488</v>
      </c>
      <c r="C2004" s="82" t="s">
        <v>489</v>
      </c>
      <c r="D2004" s="104" t="s">
        <v>490</v>
      </c>
      <c r="E2004" s="82" t="s">
        <v>491</v>
      </c>
      <c r="F2004" s="82" t="s">
        <v>488</v>
      </c>
      <c r="G2004" s="82" t="s">
        <v>489</v>
      </c>
      <c r="H2004" s="82" t="s">
        <v>490</v>
      </c>
      <c r="I2004" s="82" t="s">
        <v>491</v>
      </c>
    </row>
    <row r="2005" spans="1:9" s="82" customFormat="1" x14ac:dyDescent="0.2">
      <c r="A2005" s="82" t="s">
        <v>2788</v>
      </c>
      <c r="B2005" s="82" t="s">
        <v>493</v>
      </c>
      <c r="C2005" s="82" t="s">
        <v>494</v>
      </c>
      <c r="D2005" s="104" t="s">
        <v>495</v>
      </c>
      <c r="E2005" s="82" t="s">
        <v>496</v>
      </c>
      <c r="F2005" s="82" t="s">
        <v>493</v>
      </c>
      <c r="G2005" s="82" t="s">
        <v>494</v>
      </c>
      <c r="H2005" s="82" t="s">
        <v>495</v>
      </c>
      <c r="I2005" s="82" t="s">
        <v>496</v>
      </c>
    </row>
    <row r="2006" spans="1:9" s="82" customFormat="1" x14ac:dyDescent="0.2">
      <c r="A2006" s="82" t="s">
        <v>2789</v>
      </c>
      <c r="B2006" s="82" t="s">
        <v>4416</v>
      </c>
      <c r="C2006" s="82" t="s">
        <v>4417</v>
      </c>
      <c r="D2006" s="104" t="s">
        <v>4418</v>
      </c>
      <c r="E2006" s="82" t="s">
        <v>4419</v>
      </c>
      <c r="F2006" s="82" t="s">
        <v>4416</v>
      </c>
      <c r="G2006" s="82" t="s">
        <v>4417</v>
      </c>
      <c r="H2006" s="82" t="s">
        <v>4418</v>
      </c>
      <c r="I2006" s="82" t="s">
        <v>4419</v>
      </c>
    </row>
    <row r="2007" spans="1:9" s="82" customFormat="1" x14ac:dyDescent="0.2">
      <c r="A2007" s="82" t="s">
        <v>2790</v>
      </c>
      <c r="B2007" s="82" t="s">
        <v>498</v>
      </c>
      <c r="C2007" s="82" t="s">
        <v>499</v>
      </c>
      <c r="D2007" s="104" t="s">
        <v>500</v>
      </c>
      <c r="E2007" s="82" t="s">
        <v>501</v>
      </c>
      <c r="F2007" s="82" t="s">
        <v>498</v>
      </c>
      <c r="G2007" s="82" t="s">
        <v>499</v>
      </c>
      <c r="H2007" s="82" t="s">
        <v>500</v>
      </c>
      <c r="I2007" s="82" t="s">
        <v>501</v>
      </c>
    </row>
    <row r="2008" spans="1:9" s="82" customFormat="1" x14ac:dyDescent="0.2">
      <c r="A2008" s="82" t="s">
        <v>4708</v>
      </c>
      <c r="B2008" s="82" t="s">
        <v>503</v>
      </c>
      <c r="C2008" s="82" t="s">
        <v>504</v>
      </c>
      <c r="D2008" s="104" t="s">
        <v>505</v>
      </c>
      <c r="E2008" s="82" t="s">
        <v>506</v>
      </c>
      <c r="F2008" s="82" t="s">
        <v>503</v>
      </c>
      <c r="G2008" s="82" t="s">
        <v>504</v>
      </c>
      <c r="H2008" s="82" t="s">
        <v>505</v>
      </c>
      <c r="I2008" s="82" t="s">
        <v>506</v>
      </c>
    </row>
    <row r="2009" spans="1:9" s="82" customFormat="1" x14ac:dyDescent="0.2">
      <c r="A2009" s="82" t="s">
        <v>4709</v>
      </c>
      <c r="B2009" s="82" t="s">
        <v>508</v>
      </c>
      <c r="C2009" s="82" t="s">
        <v>509</v>
      </c>
      <c r="D2009" s="104" t="s">
        <v>510</v>
      </c>
      <c r="E2009" s="82" t="s">
        <v>511</v>
      </c>
      <c r="F2009" s="82" t="s">
        <v>508</v>
      </c>
      <c r="G2009" s="82" t="s">
        <v>509</v>
      </c>
      <c r="H2009" s="82" t="s">
        <v>510</v>
      </c>
      <c r="I2009" s="82" t="s">
        <v>511</v>
      </c>
    </row>
    <row r="2010" spans="1:9" s="82" customFormat="1" x14ac:dyDescent="0.2">
      <c r="A2010" s="82" t="s">
        <v>4710</v>
      </c>
      <c r="B2010" s="82" t="s">
        <v>513</v>
      </c>
      <c r="C2010" s="82" t="s">
        <v>514</v>
      </c>
      <c r="D2010" s="104" t="s">
        <v>515</v>
      </c>
      <c r="E2010" s="82" t="s">
        <v>516</v>
      </c>
      <c r="F2010" s="82" t="s">
        <v>513</v>
      </c>
      <c r="G2010" s="82" t="s">
        <v>3494</v>
      </c>
      <c r="H2010" s="82" t="s">
        <v>515</v>
      </c>
      <c r="I2010" s="82" t="s">
        <v>516</v>
      </c>
    </row>
    <row r="2011" spans="1:9" s="82" customFormat="1" x14ac:dyDescent="0.2">
      <c r="A2011" s="82" t="s">
        <v>2791</v>
      </c>
      <c r="B2011" s="82" t="s">
        <v>518</v>
      </c>
      <c r="C2011" s="82" t="s">
        <v>519</v>
      </c>
      <c r="D2011" s="104" t="s">
        <v>520</v>
      </c>
      <c r="E2011" s="82" t="s">
        <v>521</v>
      </c>
      <c r="F2011" s="82" t="s">
        <v>518</v>
      </c>
      <c r="G2011" s="82" t="s">
        <v>519</v>
      </c>
      <c r="H2011" s="82" t="s">
        <v>520</v>
      </c>
      <c r="I2011" s="82" t="s">
        <v>521</v>
      </c>
    </row>
    <row r="2012" spans="1:9" s="82" customFormat="1" x14ac:dyDescent="0.2">
      <c r="A2012" s="113" t="s">
        <v>6926</v>
      </c>
      <c r="B2012" s="82" t="s">
        <v>522</v>
      </c>
      <c r="C2012" s="82" t="s">
        <v>523</v>
      </c>
      <c r="D2012" s="104" t="s">
        <v>524</v>
      </c>
      <c r="E2012" s="82" t="s">
        <v>525</v>
      </c>
      <c r="F2012" s="82" t="s">
        <v>522</v>
      </c>
      <c r="G2012" s="82" t="s">
        <v>523</v>
      </c>
      <c r="H2012" s="82" t="s">
        <v>524</v>
      </c>
      <c r="I2012" s="82" t="s">
        <v>525</v>
      </c>
    </row>
    <row r="2013" spans="1:9" s="82" customFormat="1" x14ac:dyDescent="0.2">
      <c r="A2013" s="113" t="s">
        <v>6927</v>
      </c>
      <c r="B2013" s="82" t="s">
        <v>526</v>
      </c>
      <c r="C2013" s="82" t="s">
        <v>527</v>
      </c>
      <c r="D2013" s="104" t="s">
        <v>528</v>
      </c>
      <c r="E2013" s="82" t="s">
        <v>529</v>
      </c>
      <c r="F2013" s="82" t="s">
        <v>526</v>
      </c>
      <c r="G2013" s="82" t="s">
        <v>527</v>
      </c>
      <c r="H2013" s="82" t="s">
        <v>528</v>
      </c>
      <c r="I2013" s="82" t="s">
        <v>529</v>
      </c>
    </row>
    <row r="2014" spans="1:9" s="82" customFormat="1" x14ac:dyDescent="0.2">
      <c r="A2014" s="82" t="s">
        <v>2792</v>
      </c>
      <c r="B2014" s="82" t="s">
        <v>531</v>
      </c>
      <c r="C2014" s="82" t="s">
        <v>532</v>
      </c>
      <c r="D2014" s="104" t="s">
        <v>533</v>
      </c>
      <c r="E2014" s="82" t="s">
        <v>534</v>
      </c>
      <c r="F2014" s="82" t="s">
        <v>531</v>
      </c>
      <c r="G2014" s="82" t="s">
        <v>532</v>
      </c>
      <c r="H2014" s="82" t="s">
        <v>533</v>
      </c>
      <c r="I2014" s="82" t="s">
        <v>534</v>
      </c>
    </row>
    <row r="2015" spans="1:9" s="82" customFormat="1" x14ac:dyDescent="0.2">
      <c r="A2015" s="82" t="s">
        <v>4711</v>
      </c>
      <c r="B2015" s="82" t="s">
        <v>531</v>
      </c>
      <c r="C2015" s="82" t="s">
        <v>532</v>
      </c>
      <c r="D2015" s="104" t="s">
        <v>533</v>
      </c>
      <c r="E2015" s="82" t="s">
        <v>534</v>
      </c>
      <c r="F2015" s="82" t="s">
        <v>531</v>
      </c>
      <c r="G2015" s="82" t="s">
        <v>532</v>
      </c>
      <c r="H2015" s="82" t="s">
        <v>533</v>
      </c>
      <c r="I2015" s="82" t="s">
        <v>534</v>
      </c>
    </row>
    <row r="2016" spans="1:9" s="82" customFormat="1" x14ac:dyDescent="0.2">
      <c r="A2016" s="82" t="s">
        <v>4712</v>
      </c>
      <c r="B2016" s="82" t="s">
        <v>531</v>
      </c>
      <c r="C2016" s="82" t="s">
        <v>532</v>
      </c>
      <c r="D2016" s="104" t="s">
        <v>533</v>
      </c>
      <c r="E2016" s="82" t="s">
        <v>534</v>
      </c>
      <c r="F2016" s="82" t="s">
        <v>531</v>
      </c>
      <c r="G2016" s="82" t="s">
        <v>532</v>
      </c>
      <c r="H2016" s="82" t="s">
        <v>533</v>
      </c>
      <c r="I2016" s="82" t="s">
        <v>534</v>
      </c>
    </row>
    <row r="2017" spans="1:9" s="82" customFormat="1" x14ac:dyDescent="0.2">
      <c r="A2017" s="82" t="s">
        <v>2793</v>
      </c>
      <c r="B2017" s="82" t="s">
        <v>536</v>
      </c>
      <c r="C2017" s="82" t="s">
        <v>537</v>
      </c>
      <c r="D2017" s="104" t="s">
        <v>538</v>
      </c>
      <c r="E2017" s="82" t="s">
        <v>537</v>
      </c>
      <c r="F2017" s="82" t="s">
        <v>536</v>
      </c>
      <c r="G2017" s="82" t="s">
        <v>537</v>
      </c>
      <c r="H2017" s="82" t="s">
        <v>538</v>
      </c>
      <c r="I2017" s="82" t="s">
        <v>537</v>
      </c>
    </row>
    <row r="2018" spans="1:9" s="122" customFormat="1" x14ac:dyDescent="0.2">
      <c r="A2018" s="122" t="s">
        <v>6928</v>
      </c>
      <c r="B2018" s="122" t="s">
        <v>1860</v>
      </c>
      <c r="C2018" s="122" t="s">
        <v>3495</v>
      </c>
      <c r="D2018" s="124" t="s">
        <v>1861</v>
      </c>
      <c r="E2018" s="122" t="s">
        <v>1862</v>
      </c>
      <c r="F2018" s="122" t="s">
        <v>1860</v>
      </c>
      <c r="G2018" s="122" t="s">
        <v>3495</v>
      </c>
      <c r="H2018" s="122" t="s">
        <v>1861</v>
      </c>
      <c r="I2018" s="122" t="s">
        <v>1862</v>
      </c>
    </row>
    <row r="2019" spans="1:9" s="122" customFormat="1" x14ac:dyDescent="0.2">
      <c r="A2019" s="122" t="s">
        <v>6929</v>
      </c>
      <c r="B2019" s="122" t="s">
        <v>1860</v>
      </c>
      <c r="C2019" s="122" t="s">
        <v>3495</v>
      </c>
      <c r="D2019" s="124" t="s">
        <v>1861</v>
      </c>
      <c r="E2019" s="122" t="s">
        <v>1862</v>
      </c>
      <c r="F2019" s="122" t="s">
        <v>1860</v>
      </c>
      <c r="G2019" s="122" t="s">
        <v>3495</v>
      </c>
      <c r="H2019" s="122" t="s">
        <v>1861</v>
      </c>
      <c r="I2019" s="122" t="s">
        <v>1862</v>
      </c>
    </row>
    <row r="2020" spans="1:9" s="82" customFormat="1" x14ac:dyDescent="0.2">
      <c r="A2020" s="82" t="s">
        <v>2794</v>
      </c>
      <c r="B2020" s="82" t="s">
        <v>540</v>
      </c>
      <c r="C2020" s="82" t="s">
        <v>541</v>
      </c>
      <c r="D2020" s="104" t="s">
        <v>542</v>
      </c>
      <c r="E2020" s="82" t="s">
        <v>543</v>
      </c>
      <c r="F2020" s="82" t="s">
        <v>540</v>
      </c>
      <c r="G2020" s="82" t="s">
        <v>541</v>
      </c>
      <c r="H2020" s="82" t="s">
        <v>542</v>
      </c>
      <c r="I2020" s="82" t="s">
        <v>543</v>
      </c>
    </row>
    <row r="2021" spans="1:9" s="82" customFormat="1" x14ac:dyDescent="0.2">
      <c r="A2021" s="82" t="s">
        <v>4713</v>
      </c>
      <c r="B2021" s="82" t="s">
        <v>540</v>
      </c>
      <c r="C2021" s="82" t="s">
        <v>541</v>
      </c>
      <c r="D2021" s="104" t="s">
        <v>542</v>
      </c>
      <c r="E2021" s="82" t="s">
        <v>543</v>
      </c>
      <c r="F2021" s="82" t="s">
        <v>540</v>
      </c>
      <c r="G2021" s="82" t="s">
        <v>541</v>
      </c>
      <c r="H2021" s="82" t="s">
        <v>542</v>
      </c>
      <c r="I2021" s="82" t="s">
        <v>543</v>
      </c>
    </row>
    <row r="2022" spans="1:9" s="82" customFormat="1" x14ac:dyDescent="0.2">
      <c r="A2022" s="82" t="s">
        <v>4714</v>
      </c>
      <c r="B2022" s="82" t="s">
        <v>3889</v>
      </c>
      <c r="C2022" s="82" t="s">
        <v>3890</v>
      </c>
      <c r="D2022" s="104" t="s">
        <v>3891</v>
      </c>
      <c r="E2022" s="82" t="s">
        <v>3892</v>
      </c>
      <c r="F2022" s="82" t="s">
        <v>3889</v>
      </c>
      <c r="G2022" s="82" t="s">
        <v>3890</v>
      </c>
      <c r="H2022" s="82" t="s">
        <v>3891</v>
      </c>
      <c r="I2022" s="82" t="s">
        <v>3892</v>
      </c>
    </row>
    <row r="2023" spans="1:9" s="82" customFormat="1" x14ac:dyDescent="0.2">
      <c r="A2023" s="82" t="s">
        <v>4715</v>
      </c>
      <c r="B2023" s="82" t="s">
        <v>3889</v>
      </c>
      <c r="C2023" s="82" t="s">
        <v>3893</v>
      </c>
      <c r="D2023" s="104" t="s">
        <v>3891</v>
      </c>
      <c r="E2023" s="82" t="s">
        <v>3892</v>
      </c>
      <c r="F2023" s="82" t="s">
        <v>3889</v>
      </c>
      <c r="G2023" s="82" t="s">
        <v>3893</v>
      </c>
      <c r="H2023" s="82" t="s">
        <v>3891</v>
      </c>
      <c r="I2023" s="82" t="s">
        <v>3892</v>
      </c>
    </row>
    <row r="2024" spans="1:9" s="82" customFormat="1" x14ac:dyDescent="0.2">
      <c r="A2024" s="82" t="s">
        <v>2795</v>
      </c>
      <c r="B2024" s="82" t="s">
        <v>545</v>
      </c>
      <c r="C2024" s="82" t="s">
        <v>546</v>
      </c>
      <c r="D2024" s="104" t="s">
        <v>547</v>
      </c>
      <c r="E2024" s="82" t="s">
        <v>548</v>
      </c>
      <c r="F2024" s="82" t="s">
        <v>545</v>
      </c>
      <c r="G2024" s="82" t="s">
        <v>546</v>
      </c>
      <c r="H2024" s="82" t="s">
        <v>547</v>
      </c>
      <c r="I2024" s="82" t="s">
        <v>548</v>
      </c>
    </row>
    <row r="2025" spans="1:9" s="82" customFormat="1" x14ac:dyDescent="0.2">
      <c r="A2025" s="82" t="s">
        <v>2796</v>
      </c>
      <c r="B2025" s="82" t="s">
        <v>550</v>
      </c>
      <c r="C2025" s="82" t="s">
        <v>551</v>
      </c>
      <c r="D2025" s="104" t="s">
        <v>552</v>
      </c>
      <c r="E2025" s="82" t="s">
        <v>553</v>
      </c>
      <c r="F2025" s="82" t="s">
        <v>550</v>
      </c>
      <c r="G2025" s="82" t="s">
        <v>551</v>
      </c>
      <c r="H2025" s="82" t="s">
        <v>552</v>
      </c>
      <c r="I2025" s="82" t="s">
        <v>553</v>
      </c>
    </row>
    <row r="2026" spans="1:9" s="82" customFormat="1" x14ac:dyDescent="0.2">
      <c r="A2026" s="82" t="s">
        <v>4716</v>
      </c>
      <c r="B2026" s="82" t="s">
        <v>1867</v>
      </c>
      <c r="C2026" s="82" t="s">
        <v>1868</v>
      </c>
      <c r="D2026" s="104" t="s">
        <v>1869</v>
      </c>
      <c r="E2026" s="82" t="s">
        <v>1870</v>
      </c>
      <c r="F2026" s="82" t="s">
        <v>1867</v>
      </c>
      <c r="G2026" s="82" t="s">
        <v>1868</v>
      </c>
      <c r="H2026" s="82" t="s">
        <v>1869</v>
      </c>
      <c r="I2026" s="82" t="s">
        <v>1870</v>
      </c>
    </row>
    <row r="2027" spans="1:9" s="82" customFormat="1" x14ac:dyDescent="0.2">
      <c r="A2027" s="82" t="s">
        <v>4717</v>
      </c>
      <c r="B2027" s="82" t="s">
        <v>1872</v>
      </c>
      <c r="C2027" s="82" t="s">
        <v>1873</v>
      </c>
      <c r="D2027" s="104" t="s">
        <v>1874</v>
      </c>
      <c r="E2027" s="82" t="s">
        <v>1875</v>
      </c>
      <c r="F2027" s="82" t="s">
        <v>1872</v>
      </c>
      <c r="G2027" s="82" t="s">
        <v>1873</v>
      </c>
      <c r="H2027" s="82" t="s">
        <v>1874</v>
      </c>
      <c r="I2027" s="82" t="s">
        <v>1875</v>
      </c>
    </row>
    <row r="2028" spans="1:9" s="82" customFormat="1" x14ac:dyDescent="0.2">
      <c r="A2028" s="82" t="s">
        <v>4718</v>
      </c>
      <c r="B2028" s="82" t="s">
        <v>3899</v>
      </c>
      <c r="C2028" s="82" t="s">
        <v>3900</v>
      </c>
      <c r="D2028" s="104" t="s">
        <v>3901</v>
      </c>
      <c r="E2028" s="82" t="s">
        <v>3902</v>
      </c>
      <c r="F2028" s="82" t="s">
        <v>3899</v>
      </c>
      <c r="G2028" s="82" t="s">
        <v>3900</v>
      </c>
      <c r="H2028" s="82" t="s">
        <v>3901</v>
      </c>
      <c r="I2028" s="82" t="s">
        <v>3902</v>
      </c>
    </row>
    <row r="2029" spans="1:9" s="82" customFormat="1" x14ac:dyDescent="0.2">
      <c r="A2029" s="82" t="s">
        <v>2797</v>
      </c>
      <c r="B2029" s="82" t="s">
        <v>555</v>
      </c>
      <c r="C2029" s="82" t="s">
        <v>556</v>
      </c>
      <c r="D2029" s="104" t="s">
        <v>557</v>
      </c>
      <c r="E2029" s="82" t="s">
        <v>558</v>
      </c>
      <c r="F2029" s="82" t="s">
        <v>555</v>
      </c>
      <c r="G2029" s="82" t="s">
        <v>556</v>
      </c>
      <c r="H2029" s="82" t="s">
        <v>557</v>
      </c>
      <c r="I2029" s="82" t="s">
        <v>558</v>
      </c>
    </row>
    <row r="2030" spans="1:9" s="82" customFormat="1" x14ac:dyDescent="0.2">
      <c r="A2030" s="82" t="s">
        <v>2798</v>
      </c>
      <c r="B2030" s="82" t="s">
        <v>1879</v>
      </c>
      <c r="C2030" s="82" t="s">
        <v>1880</v>
      </c>
      <c r="D2030" s="104" t="s">
        <v>1881</v>
      </c>
      <c r="E2030" s="82" t="s">
        <v>1882</v>
      </c>
      <c r="F2030" s="82" t="s">
        <v>1879</v>
      </c>
      <c r="G2030" s="82" t="s">
        <v>1880</v>
      </c>
      <c r="H2030" s="82" t="s">
        <v>1881</v>
      </c>
      <c r="I2030" s="82" t="s">
        <v>1882</v>
      </c>
    </row>
    <row r="2031" spans="1:9" s="82" customFormat="1" x14ac:dyDescent="0.2">
      <c r="A2031" s="82" t="s">
        <v>2799</v>
      </c>
      <c r="B2031" s="82" t="s">
        <v>560</v>
      </c>
      <c r="C2031" s="82" t="s">
        <v>561</v>
      </c>
      <c r="D2031" s="104" t="s">
        <v>562</v>
      </c>
      <c r="E2031" s="82" t="s">
        <v>563</v>
      </c>
      <c r="F2031" s="82" t="s">
        <v>560</v>
      </c>
      <c r="G2031" s="82" t="s">
        <v>561</v>
      </c>
      <c r="H2031" s="82" t="s">
        <v>562</v>
      </c>
      <c r="I2031" s="82" t="s">
        <v>563</v>
      </c>
    </row>
    <row r="2032" spans="1:9" s="82" customFormat="1" x14ac:dyDescent="0.2">
      <c r="A2032" s="82" t="s">
        <v>2800</v>
      </c>
      <c r="B2032" s="82" t="s">
        <v>565</v>
      </c>
      <c r="C2032" s="82" t="s">
        <v>566</v>
      </c>
      <c r="D2032" s="104" t="s">
        <v>567</v>
      </c>
      <c r="E2032" s="82" t="s">
        <v>568</v>
      </c>
      <c r="F2032" s="82" t="s">
        <v>565</v>
      </c>
      <c r="G2032" s="82" t="s">
        <v>566</v>
      </c>
      <c r="H2032" s="82" t="s">
        <v>567</v>
      </c>
      <c r="I2032" s="82" t="s">
        <v>568</v>
      </c>
    </row>
    <row r="2033" spans="1:9" s="82" customFormat="1" x14ac:dyDescent="0.2">
      <c r="A2033" s="82" t="s">
        <v>4719</v>
      </c>
      <c r="B2033" s="108" t="s">
        <v>5059</v>
      </c>
      <c r="C2033" s="108" t="s">
        <v>5060</v>
      </c>
      <c r="D2033" s="104" t="s">
        <v>5061</v>
      </c>
      <c r="E2033" s="108" t="s">
        <v>5062</v>
      </c>
      <c r="F2033" s="108" t="s">
        <v>5059</v>
      </c>
      <c r="G2033" s="108" t="s">
        <v>5060</v>
      </c>
      <c r="H2033" s="108" t="s">
        <v>5061</v>
      </c>
      <c r="I2033" s="108" t="s">
        <v>5062</v>
      </c>
    </row>
    <row r="2034" spans="1:9" s="122" customFormat="1" x14ac:dyDescent="0.2">
      <c r="A2034" s="122" t="s">
        <v>6930</v>
      </c>
      <c r="B2034" s="122" t="s">
        <v>1887</v>
      </c>
      <c r="C2034" s="122" t="s">
        <v>1888</v>
      </c>
      <c r="D2034" s="124" t="s">
        <v>1889</v>
      </c>
      <c r="E2034" s="122" t="s">
        <v>1890</v>
      </c>
      <c r="F2034" s="122" t="s">
        <v>1887</v>
      </c>
      <c r="G2034" s="122" t="s">
        <v>1888</v>
      </c>
      <c r="H2034" s="122" t="s">
        <v>1889</v>
      </c>
      <c r="I2034" s="122" t="s">
        <v>1890</v>
      </c>
    </row>
    <row r="2035" spans="1:9" s="122" customFormat="1" x14ac:dyDescent="0.2">
      <c r="A2035" s="162" t="s">
        <v>6931</v>
      </c>
      <c r="B2035" s="122" t="s">
        <v>3904</v>
      </c>
      <c r="C2035" s="122" t="s">
        <v>3905</v>
      </c>
      <c r="D2035" s="124" t="s">
        <v>3906</v>
      </c>
      <c r="E2035" s="122" t="s">
        <v>3907</v>
      </c>
      <c r="F2035" s="122" t="s">
        <v>3904</v>
      </c>
      <c r="G2035" s="122" t="s">
        <v>3905</v>
      </c>
      <c r="H2035" s="122" t="s">
        <v>3906</v>
      </c>
      <c r="I2035" s="122" t="s">
        <v>3907</v>
      </c>
    </row>
    <row r="2036" spans="1:9" s="113" customFormat="1" x14ac:dyDescent="0.2">
      <c r="A2036" s="113" t="s">
        <v>6932</v>
      </c>
      <c r="B2036" s="113" t="s">
        <v>5196</v>
      </c>
      <c r="C2036" s="113" t="s">
        <v>5197</v>
      </c>
      <c r="D2036" s="107" t="s">
        <v>5198</v>
      </c>
      <c r="E2036" s="113" t="s">
        <v>5199</v>
      </c>
      <c r="F2036" s="113" t="s">
        <v>5196</v>
      </c>
      <c r="G2036" s="113" t="s">
        <v>5197</v>
      </c>
      <c r="H2036" s="113" t="s">
        <v>5198</v>
      </c>
      <c r="I2036" s="113" t="s">
        <v>5199</v>
      </c>
    </row>
    <row r="2037" spans="1:9" s="82" customFormat="1" x14ac:dyDescent="0.2">
      <c r="A2037" s="82" t="s">
        <v>2801</v>
      </c>
      <c r="B2037" s="82" t="s">
        <v>1892</v>
      </c>
      <c r="C2037" s="82" t="s">
        <v>1893</v>
      </c>
      <c r="D2037" s="104" t="s">
        <v>1894</v>
      </c>
      <c r="E2037" s="82" t="s">
        <v>1895</v>
      </c>
      <c r="F2037" s="82" t="s">
        <v>1892</v>
      </c>
      <c r="G2037" s="82" t="s">
        <v>1893</v>
      </c>
      <c r="H2037" s="82" t="s">
        <v>1894</v>
      </c>
      <c r="I2037" s="82" t="s">
        <v>1895</v>
      </c>
    </row>
    <row r="2038" spans="1:9" s="82" customFormat="1" x14ac:dyDescent="0.2">
      <c r="A2038" s="82" t="s">
        <v>2802</v>
      </c>
      <c r="B2038" s="82" t="s">
        <v>1897</v>
      </c>
      <c r="C2038" s="82" t="s">
        <v>1898</v>
      </c>
      <c r="D2038" s="104" t="s">
        <v>1899</v>
      </c>
      <c r="E2038" s="82" t="s">
        <v>1900</v>
      </c>
      <c r="F2038" s="82" t="s">
        <v>1897</v>
      </c>
      <c r="G2038" s="82" t="s">
        <v>1898</v>
      </c>
      <c r="H2038" s="82" t="s">
        <v>3499</v>
      </c>
      <c r="I2038" s="82" t="s">
        <v>1900</v>
      </c>
    </row>
    <row r="2039" spans="1:9" s="82" customFormat="1" x14ac:dyDescent="0.2">
      <c r="A2039" s="82" t="s">
        <v>2803</v>
      </c>
      <c r="B2039" s="108" t="s">
        <v>1902</v>
      </c>
      <c r="C2039" s="108" t="s">
        <v>5063</v>
      </c>
      <c r="D2039" s="104" t="s">
        <v>5064</v>
      </c>
      <c r="E2039" s="108" t="s">
        <v>5065</v>
      </c>
      <c r="F2039" s="108" t="s">
        <v>1902</v>
      </c>
      <c r="G2039" s="108" t="s">
        <v>5063</v>
      </c>
      <c r="H2039" s="108" t="s">
        <v>5064</v>
      </c>
      <c r="I2039" s="108" t="s">
        <v>5065</v>
      </c>
    </row>
    <row r="2040" spans="1:9" s="82" customFormat="1" x14ac:dyDescent="0.2">
      <c r="A2040" s="82" t="s">
        <v>2804</v>
      </c>
      <c r="B2040" s="82" t="s">
        <v>1904</v>
      </c>
      <c r="C2040" s="82" t="s">
        <v>1905</v>
      </c>
      <c r="D2040" s="104" t="s">
        <v>1906</v>
      </c>
      <c r="E2040" s="82" t="s">
        <v>1907</v>
      </c>
      <c r="F2040" s="82" t="s">
        <v>1904</v>
      </c>
      <c r="G2040" s="82" t="s">
        <v>1905</v>
      </c>
      <c r="H2040" s="82" t="s">
        <v>1906</v>
      </c>
      <c r="I2040" s="82" t="s">
        <v>1907</v>
      </c>
    </row>
    <row r="2041" spans="1:9" s="82" customFormat="1" x14ac:dyDescent="0.2">
      <c r="A2041" s="82" t="s">
        <v>2805</v>
      </c>
      <c r="B2041" s="82" t="s">
        <v>1909</v>
      </c>
      <c r="C2041" s="82" t="s">
        <v>1910</v>
      </c>
      <c r="D2041" s="104" t="s">
        <v>1911</v>
      </c>
      <c r="E2041" s="82" t="s">
        <v>1912</v>
      </c>
      <c r="F2041" s="82" t="s">
        <v>1909</v>
      </c>
      <c r="G2041" s="82" t="s">
        <v>1910</v>
      </c>
      <c r="H2041" s="82" t="s">
        <v>1911</v>
      </c>
      <c r="I2041" s="82" t="s">
        <v>1912</v>
      </c>
    </row>
    <row r="2042" spans="1:9" s="82" customFormat="1" x14ac:dyDescent="0.2">
      <c r="A2042" s="82" t="s">
        <v>2806</v>
      </c>
      <c r="B2042" s="82" t="s">
        <v>570</v>
      </c>
      <c r="C2042" s="82" t="s">
        <v>571</v>
      </c>
      <c r="D2042" s="104" t="s">
        <v>572</v>
      </c>
      <c r="E2042" s="82" t="s">
        <v>573</v>
      </c>
      <c r="F2042" s="82" t="s">
        <v>570</v>
      </c>
      <c r="G2042" s="82" t="s">
        <v>571</v>
      </c>
      <c r="H2042" s="82" t="s">
        <v>572</v>
      </c>
      <c r="I2042" s="82" t="s">
        <v>573</v>
      </c>
    </row>
    <row r="2043" spans="1:9" s="82" customFormat="1" x14ac:dyDescent="0.2">
      <c r="A2043" s="82" t="s">
        <v>2807</v>
      </c>
      <c r="B2043" s="82" t="s">
        <v>575</v>
      </c>
      <c r="C2043" s="82" t="s">
        <v>576</v>
      </c>
      <c r="D2043" s="104" t="s">
        <v>577</v>
      </c>
      <c r="E2043" s="82" t="s">
        <v>573</v>
      </c>
      <c r="F2043" s="82" t="s">
        <v>575</v>
      </c>
      <c r="G2043" s="82" t="s">
        <v>576</v>
      </c>
      <c r="H2043" s="82" t="s">
        <v>577</v>
      </c>
      <c r="I2043" s="82" t="s">
        <v>573</v>
      </c>
    </row>
    <row r="2044" spans="1:9" s="122" customFormat="1" x14ac:dyDescent="0.2">
      <c r="A2044" s="122" t="s">
        <v>6933</v>
      </c>
      <c r="B2044" s="122" t="s">
        <v>1915</v>
      </c>
      <c r="C2044" s="122" t="s">
        <v>1916</v>
      </c>
      <c r="D2044" s="124" t="s">
        <v>1917</v>
      </c>
      <c r="E2044" s="122" t="s">
        <v>1918</v>
      </c>
      <c r="F2044" s="122" t="s">
        <v>1915</v>
      </c>
      <c r="G2044" s="122" t="s">
        <v>1916</v>
      </c>
      <c r="H2044" s="122" t="s">
        <v>1917</v>
      </c>
      <c r="I2044" s="122" t="s">
        <v>1918</v>
      </c>
    </row>
    <row r="2045" spans="1:9" s="82" customFormat="1" x14ac:dyDescent="0.2">
      <c r="A2045" s="82" t="s">
        <v>2808</v>
      </c>
      <c r="B2045" s="82" t="s">
        <v>579</v>
      </c>
      <c r="C2045" s="82" t="s">
        <v>580</v>
      </c>
      <c r="D2045" s="104" t="s">
        <v>581</v>
      </c>
      <c r="E2045" s="82" t="s">
        <v>582</v>
      </c>
      <c r="F2045" s="82" t="s">
        <v>579</v>
      </c>
      <c r="G2045" s="82" t="s">
        <v>580</v>
      </c>
      <c r="H2045" s="82" t="s">
        <v>581</v>
      </c>
      <c r="I2045" s="82" t="s">
        <v>582</v>
      </c>
    </row>
    <row r="2046" spans="1:9" s="82" customFormat="1" x14ac:dyDescent="0.2">
      <c r="A2046" s="82" t="s">
        <v>2809</v>
      </c>
      <c r="B2046" s="82" t="s">
        <v>584</v>
      </c>
      <c r="C2046" s="82" t="s">
        <v>585</v>
      </c>
      <c r="D2046" s="104" t="s">
        <v>586</v>
      </c>
      <c r="E2046" s="82" t="s">
        <v>587</v>
      </c>
      <c r="F2046" s="82" t="s">
        <v>584</v>
      </c>
      <c r="G2046" s="82" t="s">
        <v>585</v>
      </c>
      <c r="H2046" s="82" t="s">
        <v>586</v>
      </c>
      <c r="I2046" s="82" t="s">
        <v>587</v>
      </c>
    </row>
    <row r="2047" spans="1:9" s="82" customFormat="1" x14ac:dyDescent="0.2">
      <c r="A2047" s="82" t="s">
        <v>2810</v>
      </c>
      <c r="B2047" s="82" t="s">
        <v>589</v>
      </c>
      <c r="C2047" s="82" t="s">
        <v>590</v>
      </c>
      <c r="D2047" s="104" t="s">
        <v>591</v>
      </c>
      <c r="E2047" s="82" t="s">
        <v>592</v>
      </c>
      <c r="F2047" s="82" t="s">
        <v>589</v>
      </c>
      <c r="G2047" s="82" t="s">
        <v>590</v>
      </c>
      <c r="H2047" s="82" t="s">
        <v>591</v>
      </c>
      <c r="I2047" s="82" t="s">
        <v>592</v>
      </c>
    </row>
    <row r="2048" spans="1:9" s="82" customFormat="1" x14ac:dyDescent="0.2">
      <c r="A2048" s="82" t="s">
        <v>2811</v>
      </c>
      <c r="B2048" s="82" t="s">
        <v>594</v>
      </c>
      <c r="C2048" s="82" t="s">
        <v>595</v>
      </c>
      <c r="D2048" s="104" t="s">
        <v>596</v>
      </c>
      <c r="E2048" s="82" t="s">
        <v>5110</v>
      </c>
      <c r="F2048" s="82" t="s">
        <v>594</v>
      </c>
      <c r="G2048" s="82" t="s">
        <v>595</v>
      </c>
      <c r="H2048" s="82" t="s">
        <v>596</v>
      </c>
      <c r="I2048" s="82" t="s">
        <v>5110</v>
      </c>
    </row>
    <row r="2049" spans="1:15" s="82" customFormat="1" x14ac:dyDescent="0.2">
      <c r="A2049" s="82" t="s">
        <v>4720</v>
      </c>
      <c r="B2049" s="82" t="s">
        <v>594</v>
      </c>
      <c r="C2049" s="82" t="s">
        <v>595</v>
      </c>
      <c r="D2049" s="104" t="s">
        <v>596</v>
      </c>
      <c r="E2049" s="82" t="s">
        <v>5110</v>
      </c>
      <c r="F2049" s="82" t="s">
        <v>594</v>
      </c>
      <c r="G2049" s="82" t="s">
        <v>595</v>
      </c>
      <c r="H2049" s="82" t="s">
        <v>596</v>
      </c>
      <c r="I2049" s="82" t="s">
        <v>5110</v>
      </c>
    </row>
    <row r="2050" spans="1:15" s="82" customFormat="1" x14ac:dyDescent="0.2">
      <c r="A2050" s="82" t="s">
        <v>2812</v>
      </c>
      <c r="B2050" s="82" t="s">
        <v>598</v>
      </c>
      <c r="C2050" s="82" t="s">
        <v>599</v>
      </c>
      <c r="D2050" s="104" t="s">
        <v>600</v>
      </c>
      <c r="E2050" s="82" t="s">
        <v>601</v>
      </c>
      <c r="F2050" s="82" t="s">
        <v>598</v>
      </c>
      <c r="G2050" s="82" t="s">
        <v>599</v>
      </c>
      <c r="H2050" s="82" t="s">
        <v>600</v>
      </c>
      <c r="I2050" s="82" t="s">
        <v>601</v>
      </c>
    </row>
    <row r="2051" spans="1:15" s="82" customFormat="1" x14ac:dyDescent="0.2">
      <c r="A2051" s="82" t="s">
        <v>2813</v>
      </c>
      <c r="B2051" s="82" t="s">
        <v>603</v>
      </c>
      <c r="C2051" s="82" t="s">
        <v>604</v>
      </c>
      <c r="D2051" s="104" t="s">
        <v>605</v>
      </c>
      <c r="E2051" s="82" t="s">
        <v>606</v>
      </c>
      <c r="F2051" s="82" t="s">
        <v>603</v>
      </c>
      <c r="G2051" s="82" t="s">
        <v>604</v>
      </c>
      <c r="H2051" s="82" t="s">
        <v>605</v>
      </c>
      <c r="I2051" s="82" t="s">
        <v>606</v>
      </c>
    </row>
    <row r="2052" spans="1:15" s="122" customFormat="1" x14ac:dyDescent="0.2">
      <c r="A2052" s="122" t="s">
        <v>6934</v>
      </c>
      <c r="B2052" s="122" t="s">
        <v>3910</v>
      </c>
      <c r="C2052" s="122" t="s">
        <v>3911</v>
      </c>
      <c r="D2052" s="124" t="s">
        <v>3912</v>
      </c>
      <c r="E2052" s="122" t="s">
        <v>3913</v>
      </c>
      <c r="F2052" s="122" t="s">
        <v>3910</v>
      </c>
      <c r="G2052" s="122" t="s">
        <v>3911</v>
      </c>
      <c r="H2052" s="122" t="s">
        <v>3912</v>
      </c>
      <c r="I2052" s="122" t="s">
        <v>3913</v>
      </c>
    </row>
    <row r="2053" spans="1:15" s="122" customFormat="1" x14ac:dyDescent="0.2">
      <c r="A2053" s="122" t="s">
        <v>6935</v>
      </c>
      <c r="B2053" s="122" t="s">
        <v>3915</v>
      </c>
      <c r="C2053" s="122" t="s">
        <v>3916</v>
      </c>
      <c r="D2053" s="124" t="s">
        <v>3917</v>
      </c>
      <c r="E2053" s="122" t="s">
        <v>3918</v>
      </c>
      <c r="F2053" s="122" t="s">
        <v>3915</v>
      </c>
      <c r="G2053" s="122" t="s">
        <v>3916</v>
      </c>
      <c r="H2053" s="122" t="s">
        <v>3917</v>
      </c>
      <c r="I2053" s="122" t="s">
        <v>3918</v>
      </c>
    </row>
    <row r="2054" spans="1:15" s="122" customFormat="1" x14ac:dyDescent="0.2">
      <c r="A2054" s="122" t="s">
        <v>6936</v>
      </c>
      <c r="B2054" s="122" t="s">
        <v>3920</v>
      </c>
      <c r="C2054" s="122" t="s">
        <v>3921</v>
      </c>
      <c r="D2054" s="124" t="s">
        <v>4839</v>
      </c>
      <c r="E2054" s="122" t="s">
        <v>4840</v>
      </c>
      <c r="F2054" s="122" t="s">
        <v>3920</v>
      </c>
      <c r="G2054" s="122" t="s">
        <v>3921</v>
      </c>
      <c r="H2054" s="122" t="s">
        <v>4839</v>
      </c>
      <c r="I2054" s="122" t="s">
        <v>4840</v>
      </c>
    </row>
    <row r="2055" spans="1:15" s="122" customFormat="1" x14ac:dyDescent="0.2">
      <c r="A2055" s="122" t="s">
        <v>6937</v>
      </c>
      <c r="B2055" s="122" t="s">
        <v>3923</v>
      </c>
      <c r="C2055" s="122" t="s">
        <v>3924</v>
      </c>
      <c r="D2055" s="124" t="s">
        <v>4841</v>
      </c>
      <c r="E2055" s="122" t="s">
        <v>4842</v>
      </c>
      <c r="F2055" s="122" t="s">
        <v>3923</v>
      </c>
      <c r="G2055" s="122" t="s">
        <v>3924</v>
      </c>
      <c r="H2055" s="122" t="s">
        <v>4841</v>
      </c>
      <c r="I2055" s="122" t="s">
        <v>4842</v>
      </c>
    </row>
    <row r="2056" spans="1:15" s="122" customFormat="1" x14ac:dyDescent="0.2">
      <c r="A2056" s="122" t="s">
        <v>6938</v>
      </c>
      <c r="B2056" s="122" t="s">
        <v>3926</v>
      </c>
      <c r="C2056" s="122" t="s">
        <v>3927</v>
      </c>
      <c r="D2056" s="124" t="s">
        <v>4843</v>
      </c>
      <c r="E2056" s="122" t="s">
        <v>4844</v>
      </c>
      <c r="F2056" s="122" t="s">
        <v>3926</v>
      </c>
      <c r="G2056" s="122" t="s">
        <v>3927</v>
      </c>
      <c r="H2056" s="122" t="s">
        <v>4843</v>
      </c>
      <c r="I2056" s="122" t="s">
        <v>4844</v>
      </c>
    </row>
    <row r="2057" spans="1:15" s="122" customFormat="1" x14ac:dyDescent="0.2">
      <c r="A2057" s="122" t="s">
        <v>6939</v>
      </c>
      <c r="B2057" s="122" t="s">
        <v>3929</v>
      </c>
      <c r="C2057" s="122" t="s">
        <v>3930</v>
      </c>
      <c r="D2057" s="124" t="s">
        <v>4845</v>
      </c>
      <c r="E2057" s="122" t="s">
        <v>4846</v>
      </c>
      <c r="F2057" s="122" t="s">
        <v>3929</v>
      </c>
      <c r="G2057" s="122" t="s">
        <v>3930</v>
      </c>
      <c r="H2057" s="122" t="s">
        <v>4845</v>
      </c>
      <c r="I2057" s="122" t="s">
        <v>4846</v>
      </c>
    </row>
    <row r="2058" spans="1:15" s="122" customFormat="1" x14ac:dyDescent="0.2">
      <c r="A2058" s="122" t="s">
        <v>6940</v>
      </c>
      <c r="B2058" s="164" t="s">
        <v>3932</v>
      </c>
      <c r="C2058" s="164" t="s">
        <v>3933</v>
      </c>
      <c r="D2058" s="165" t="s">
        <v>4847</v>
      </c>
      <c r="E2058" s="164" t="s">
        <v>4848</v>
      </c>
      <c r="F2058" s="164" t="s">
        <v>3932</v>
      </c>
      <c r="G2058" s="164" t="s">
        <v>3933</v>
      </c>
      <c r="H2058" s="164" t="s">
        <v>4847</v>
      </c>
      <c r="I2058" s="164" t="s">
        <v>4848</v>
      </c>
      <c r="J2058" s="164"/>
      <c r="K2058" s="164"/>
      <c r="L2058" s="164"/>
      <c r="M2058" s="164"/>
      <c r="N2058" s="164"/>
      <c r="O2058" s="164"/>
    </row>
    <row r="2059" spans="1:15" s="122" customFormat="1" x14ac:dyDescent="0.2">
      <c r="A2059" s="122" t="s">
        <v>6941</v>
      </c>
      <c r="B2059" s="164" t="s">
        <v>3935</v>
      </c>
      <c r="C2059" s="164" t="s">
        <v>3936</v>
      </c>
      <c r="D2059" s="165" t="s">
        <v>4849</v>
      </c>
      <c r="E2059" s="164" t="s">
        <v>4850</v>
      </c>
      <c r="F2059" s="164" t="s">
        <v>3935</v>
      </c>
      <c r="G2059" s="164" t="s">
        <v>3936</v>
      </c>
      <c r="H2059" s="164" t="s">
        <v>4849</v>
      </c>
      <c r="I2059" s="164" t="s">
        <v>4850</v>
      </c>
      <c r="J2059" s="164"/>
      <c r="K2059" s="164"/>
      <c r="L2059" s="164"/>
      <c r="M2059" s="164"/>
      <c r="N2059" s="164"/>
      <c r="O2059" s="164"/>
    </row>
    <row r="2060" spans="1:15" s="122" customFormat="1" x14ac:dyDescent="0.2">
      <c r="A2060" s="122" t="s">
        <v>6942</v>
      </c>
      <c r="B2060" s="164" t="s">
        <v>3938</v>
      </c>
      <c r="C2060" s="164" t="s">
        <v>3939</v>
      </c>
      <c r="D2060" s="165" t="s">
        <v>4851</v>
      </c>
      <c r="E2060" s="164" t="s">
        <v>4852</v>
      </c>
      <c r="F2060" s="164" t="s">
        <v>3938</v>
      </c>
      <c r="G2060" s="164" t="s">
        <v>3939</v>
      </c>
      <c r="H2060" s="164" t="s">
        <v>4851</v>
      </c>
      <c r="I2060" s="164" t="s">
        <v>4852</v>
      </c>
      <c r="J2060" s="164"/>
      <c r="K2060" s="164"/>
      <c r="L2060" s="164"/>
      <c r="M2060" s="164"/>
      <c r="N2060" s="164"/>
      <c r="O2060" s="164"/>
    </row>
    <row r="2061" spans="1:15" s="122" customFormat="1" x14ac:dyDescent="0.2">
      <c r="A2061" s="122" t="s">
        <v>6943</v>
      </c>
      <c r="B2061" s="164" t="s">
        <v>3941</v>
      </c>
      <c r="C2061" s="164" t="s">
        <v>3942</v>
      </c>
      <c r="D2061" s="165" t="s">
        <v>4853</v>
      </c>
      <c r="E2061" s="164" t="s">
        <v>4854</v>
      </c>
      <c r="F2061" s="164" t="s">
        <v>3941</v>
      </c>
      <c r="G2061" s="164" t="s">
        <v>3942</v>
      </c>
      <c r="H2061" s="164" t="s">
        <v>4853</v>
      </c>
      <c r="I2061" s="164" t="s">
        <v>4854</v>
      </c>
      <c r="J2061" s="164"/>
      <c r="K2061" s="164"/>
      <c r="L2061" s="164"/>
      <c r="M2061" s="164"/>
      <c r="N2061" s="164"/>
      <c r="O2061" s="164"/>
    </row>
    <row r="2062" spans="1:15" s="122" customFormat="1" x14ac:dyDescent="0.2">
      <c r="A2062" s="122" t="s">
        <v>6944</v>
      </c>
      <c r="B2062" s="122" t="s">
        <v>3944</v>
      </c>
      <c r="C2062" s="122" t="s">
        <v>3945</v>
      </c>
      <c r="D2062" s="124" t="s">
        <v>4855</v>
      </c>
      <c r="E2062" s="122" t="s">
        <v>4856</v>
      </c>
      <c r="F2062" s="122" t="s">
        <v>3944</v>
      </c>
      <c r="G2062" s="122" t="s">
        <v>3945</v>
      </c>
      <c r="H2062" s="122" t="s">
        <v>4855</v>
      </c>
      <c r="I2062" s="122" t="s">
        <v>4856</v>
      </c>
    </row>
    <row r="2063" spans="1:15" s="122" customFormat="1" x14ac:dyDescent="0.2">
      <c r="A2063" s="122" t="s">
        <v>6945</v>
      </c>
      <c r="B2063" s="122" t="s">
        <v>3947</v>
      </c>
      <c r="C2063" s="122" t="s">
        <v>3948</v>
      </c>
      <c r="D2063" s="124" t="s">
        <v>4857</v>
      </c>
      <c r="E2063" s="122" t="s">
        <v>4858</v>
      </c>
      <c r="F2063" s="122" t="s">
        <v>3947</v>
      </c>
      <c r="G2063" s="122" t="s">
        <v>3948</v>
      </c>
      <c r="H2063" s="122" t="s">
        <v>4857</v>
      </c>
      <c r="I2063" s="122" t="s">
        <v>4858</v>
      </c>
    </row>
    <row r="2064" spans="1:15" s="122" customFormat="1" x14ac:dyDescent="0.2">
      <c r="A2064" s="122" t="s">
        <v>6946</v>
      </c>
      <c r="B2064" s="122" t="s">
        <v>3950</v>
      </c>
      <c r="C2064" s="122" t="s">
        <v>3951</v>
      </c>
      <c r="D2064" s="124" t="s">
        <v>4859</v>
      </c>
      <c r="E2064" s="122" t="s">
        <v>4860</v>
      </c>
      <c r="F2064" s="122" t="s">
        <v>3950</v>
      </c>
      <c r="G2064" s="122" t="s">
        <v>3951</v>
      </c>
      <c r="H2064" s="122" t="s">
        <v>4859</v>
      </c>
      <c r="I2064" s="122" t="s">
        <v>4860</v>
      </c>
    </row>
    <row r="2065" spans="1:9" s="122" customFormat="1" x14ac:dyDescent="0.2">
      <c r="A2065" s="122" t="s">
        <v>6947</v>
      </c>
      <c r="B2065" s="122" t="s">
        <v>3953</v>
      </c>
      <c r="C2065" s="122" t="s">
        <v>3954</v>
      </c>
      <c r="D2065" s="124" t="s">
        <v>4861</v>
      </c>
      <c r="E2065" s="122" t="s">
        <v>4862</v>
      </c>
      <c r="F2065" s="122" t="s">
        <v>3953</v>
      </c>
      <c r="G2065" s="122" t="s">
        <v>3954</v>
      </c>
      <c r="H2065" s="122" t="s">
        <v>4861</v>
      </c>
      <c r="I2065" s="122" t="s">
        <v>4862</v>
      </c>
    </row>
    <row r="2066" spans="1:9" s="122" customFormat="1" x14ac:dyDescent="0.2">
      <c r="A2066" s="122" t="s">
        <v>6948</v>
      </c>
      <c r="B2066" s="122" t="s">
        <v>3956</v>
      </c>
      <c r="C2066" s="122" t="s">
        <v>3957</v>
      </c>
      <c r="D2066" s="124" t="s">
        <v>4863</v>
      </c>
      <c r="E2066" s="122" t="s">
        <v>4864</v>
      </c>
      <c r="F2066" s="122" t="s">
        <v>3956</v>
      </c>
      <c r="G2066" s="122" t="s">
        <v>3957</v>
      </c>
      <c r="H2066" s="122" t="s">
        <v>4863</v>
      </c>
      <c r="I2066" s="122" t="s">
        <v>4864</v>
      </c>
    </row>
    <row r="2067" spans="1:9" s="122" customFormat="1" x14ac:dyDescent="0.2">
      <c r="A2067" s="122" t="s">
        <v>6949</v>
      </c>
      <c r="B2067" s="122" t="s">
        <v>607</v>
      </c>
      <c r="C2067" s="122" t="s">
        <v>608</v>
      </c>
      <c r="D2067" s="124" t="s">
        <v>609</v>
      </c>
      <c r="E2067" s="122" t="s">
        <v>610</v>
      </c>
      <c r="F2067" s="122" t="s">
        <v>607</v>
      </c>
      <c r="G2067" s="122" t="s">
        <v>608</v>
      </c>
      <c r="H2067" s="122" t="s">
        <v>609</v>
      </c>
      <c r="I2067" s="122" t="s">
        <v>610</v>
      </c>
    </row>
    <row r="2068" spans="1:9" s="82" customFormat="1" x14ac:dyDescent="0.2">
      <c r="A2068" s="82" t="s">
        <v>2814</v>
      </c>
      <c r="B2068" s="82" t="s">
        <v>612</v>
      </c>
      <c r="C2068" s="82" t="s">
        <v>613</v>
      </c>
      <c r="D2068" s="104" t="s">
        <v>614</v>
      </c>
      <c r="E2068" s="82" t="s">
        <v>615</v>
      </c>
      <c r="F2068" s="82" t="s">
        <v>612</v>
      </c>
      <c r="G2068" s="82" t="s">
        <v>613</v>
      </c>
      <c r="H2068" s="82" t="s">
        <v>614</v>
      </c>
      <c r="I2068" s="82" t="s">
        <v>615</v>
      </c>
    </row>
    <row r="2069" spans="1:9" s="82" customFormat="1" x14ac:dyDescent="0.2">
      <c r="A2069" s="82" t="s">
        <v>2815</v>
      </c>
      <c r="B2069" s="82" t="s">
        <v>1924</v>
      </c>
      <c r="C2069" s="82" t="s">
        <v>1925</v>
      </c>
      <c r="D2069" s="104" t="s">
        <v>1926</v>
      </c>
      <c r="E2069" s="82" t="s">
        <v>5091</v>
      </c>
      <c r="F2069" s="82" t="s">
        <v>1924</v>
      </c>
      <c r="G2069" s="82" t="s">
        <v>1925</v>
      </c>
      <c r="H2069" s="82" t="s">
        <v>1926</v>
      </c>
      <c r="I2069" s="82" t="s">
        <v>5091</v>
      </c>
    </row>
    <row r="2070" spans="1:9" s="82" customFormat="1" x14ac:dyDescent="0.2">
      <c r="A2070" s="82" t="s">
        <v>2816</v>
      </c>
      <c r="B2070" s="82" t="s">
        <v>1929</v>
      </c>
      <c r="C2070" s="82" t="s">
        <v>1930</v>
      </c>
      <c r="D2070" s="104" t="s">
        <v>1931</v>
      </c>
      <c r="E2070" s="82" t="s">
        <v>1932</v>
      </c>
      <c r="F2070" s="82" t="s">
        <v>1929</v>
      </c>
      <c r="G2070" s="82" t="s">
        <v>1930</v>
      </c>
      <c r="H2070" s="82" t="s">
        <v>1931</v>
      </c>
      <c r="I2070" s="82" t="s">
        <v>1932</v>
      </c>
    </row>
    <row r="2071" spans="1:9" s="82" customFormat="1" x14ac:dyDescent="0.2">
      <c r="A2071" s="82" t="s">
        <v>2817</v>
      </c>
      <c r="B2071" s="82" t="s">
        <v>1934</v>
      </c>
      <c r="C2071" s="82" t="s">
        <v>1935</v>
      </c>
      <c r="D2071" s="104" t="s">
        <v>1936</v>
      </c>
      <c r="E2071" s="82" t="s">
        <v>1937</v>
      </c>
      <c r="F2071" s="82" t="s">
        <v>1934</v>
      </c>
      <c r="G2071" s="82" t="s">
        <v>3502</v>
      </c>
      <c r="H2071" s="82" t="s">
        <v>1936</v>
      </c>
      <c r="I2071" s="82" t="s">
        <v>1937</v>
      </c>
    </row>
    <row r="2072" spans="1:9" s="82" customFormat="1" x14ac:dyDescent="0.2">
      <c r="A2072" s="82" t="s">
        <v>2818</v>
      </c>
      <c r="B2072" s="82" t="s">
        <v>1939</v>
      </c>
      <c r="C2072" s="82" t="s">
        <v>1940</v>
      </c>
      <c r="D2072" s="104" t="s">
        <v>1941</v>
      </c>
      <c r="E2072" s="82" t="s">
        <v>1942</v>
      </c>
      <c r="F2072" s="82" t="s">
        <v>1939</v>
      </c>
      <c r="G2072" s="82" t="s">
        <v>1940</v>
      </c>
      <c r="H2072" s="82" t="s">
        <v>1941</v>
      </c>
      <c r="I2072" s="82" t="s">
        <v>1942</v>
      </c>
    </row>
    <row r="2073" spans="1:9" s="82" customFormat="1" x14ac:dyDescent="0.2">
      <c r="A2073" s="82" t="s">
        <v>2819</v>
      </c>
      <c r="B2073" s="82" t="s">
        <v>1944</v>
      </c>
      <c r="C2073" s="82" t="s">
        <v>1945</v>
      </c>
      <c r="D2073" s="104" t="s">
        <v>1946</v>
      </c>
      <c r="E2073" s="82" t="s">
        <v>1947</v>
      </c>
      <c r="F2073" s="82" t="s">
        <v>1944</v>
      </c>
      <c r="G2073" s="82" t="s">
        <v>1945</v>
      </c>
      <c r="H2073" s="82" t="s">
        <v>1946</v>
      </c>
      <c r="I2073" s="82" t="s">
        <v>1947</v>
      </c>
    </row>
    <row r="2074" spans="1:9" s="82" customFormat="1" x14ac:dyDescent="0.2">
      <c r="A2074" s="82" t="s">
        <v>2820</v>
      </c>
      <c r="B2074" s="82" t="s">
        <v>1949</v>
      </c>
      <c r="C2074" s="82" t="s">
        <v>1950</v>
      </c>
      <c r="D2074" s="104" t="s">
        <v>1951</v>
      </c>
      <c r="E2074" s="82" t="s">
        <v>1927</v>
      </c>
      <c r="F2074" s="82" t="s">
        <v>1949</v>
      </c>
      <c r="G2074" s="82" t="s">
        <v>1950</v>
      </c>
      <c r="H2074" s="82" t="s">
        <v>1951</v>
      </c>
      <c r="I2074" s="82" t="s">
        <v>1927</v>
      </c>
    </row>
    <row r="2075" spans="1:9" s="82" customFormat="1" x14ac:dyDescent="0.2">
      <c r="A2075" s="82" t="s">
        <v>2821</v>
      </c>
      <c r="B2075" s="82" t="s">
        <v>1953</v>
      </c>
      <c r="C2075" s="82" t="s">
        <v>1954</v>
      </c>
      <c r="D2075" s="104" t="s">
        <v>1955</v>
      </c>
      <c r="E2075" s="82" t="s">
        <v>1956</v>
      </c>
      <c r="F2075" s="82" t="s">
        <v>1953</v>
      </c>
      <c r="G2075" s="82" t="s">
        <v>3500</v>
      </c>
      <c r="H2075" s="82" t="s">
        <v>1955</v>
      </c>
      <c r="I2075" s="82" t="s">
        <v>1956</v>
      </c>
    </row>
    <row r="2076" spans="1:9" s="113" customFormat="1" x14ac:dyDescent="0.2">
      <c r="A2076" s="113" t="s">
        <v>6950</v>
      </c>
      <c r="B2076" s="113" t="s">
        <v>1957</v>
      </c>
      <c r="C2076" s="113" t="s">
        <v>1958</v>
      </c>
      <c r="D2076" s="107" t="s">
        <v>5705</v>
      </c>
      <c r="E2076" s="113" t="s">
        <v>1960</v>
      </c>
      <c r="F2076" s="113" t="s">
        <v>1957</v>
      </c>
      <c r="G2076" s="113" t="s">
        <v>1958</v>
      </c>
      <c r="H2076" s="113" t="s">
        <v>5705</v>
      </c>
      <c r="I2076" s="113" t="s">
        <v>1960</v>
      </c>
    </row>
    <row r="2077" spans="1:9" s="113" customFormat="1" x14ac:dyDescent="0.2">
      <c r="A2077" s="113" t="s">
        <v>6951</v>
      </c>
      <c r="B2077" s="113" t="s">
        <v>1961</v>
      </c>
      <c r="C2077" s="113" t="s">
        <v>1962</v>
      </c>
      <c r="D2077" s="107" t="s">
        <v>1963</v>
      </c>
      <c r="E2077" s="113" t="s">
        <v>1964</v>
      </c>
      <c r="F2077" s="113" t="s">
        <v>1961</v>
      </c>
      <c r="G2077" s="113" t="s">
        <v>1962</v>
      </c>
      <c r="H2077" s="113" t="s">
        <v>1963</v>
      </c>
      <c r="I2077" s="113" t="s">
        <v>1964</v>
      </c>
    </row>
    <row r="2078" spans="1:9" s="113" customFormat="1" x14ac:dyDescent="0.2">
      <c r="A2078" s="113" t="s">
        <v>6952</v>
      </c>
      <c r="B2078" s="113" t="s">
        <v>1965</v>
      </c>
      <c r="C2078" s="113" t="s">
        <v>1966</v>
      </c>
      <c r="D2078" s="107" t="s">
        <v>1967</v>
      </c>
      <c r="E2078" s="113" t="s">
        <v>5708</v>
      </c>
      <c r="F2078" s="113" t="s">
        <v>1965</v>
      </c>
      <c r="G2078" s="113" t="s">
        <v>1966</v>
      </c>
      <c r="H2078" s="113" t="s">
        <v>1967</v>
      </c>
      <c r="I2078" s="113" t="s">
        <v>5708</v>
      </c>
    </row>
    <row r="2079" spans="1:9" s="113" customFormat="1" x14ac:dyDescent="0.2">
      <c r="A2079" s="113" t="s">
        <v>6953</v>
      </c>
      <c r="B2079" s="113" t="s">
        <v>5710</v>
      </c>
      <c r="C2079" s="113" t="s">
        <v>5711</v>
      </c>
      <c r="D2079" s="107" t="s">
        <v>5712</v>
      </c>
      <c r="E2079" s="113" t="s">
        <v>5713</v>
      </c>
      <c r="F2079" s="113" t="s">
        <v>5710</v>
      </c>
      <c r="G2079" s="113" t="s">
        <v>5711</v>
      </c>
      <c r="H2079" s="113" t="s">
        <v>5712</v>
      </c>
      <c r="I2079" s="113" t="s">
        <v>5713</v>
      </c>
    </row>
    <row r="2080" spans="1:9" s="113" customFormat="1" x14ac:dyDescent="0.2">
      <c r="A2080" s="113" t="s">
        <v>6954</v>
      </c>
      <c r="B2080" s="113" t="s">
        <v>5715</v>
      </c>
      <c r="C2080" s="113" t="s">
        <v>5716</v>
      </c>
      <c r="D2080" s="107" t="s">
        <v>5717</v>
      </c>
      <c r="E2080" s="113" t="s">
        <v>5718</v>
      </c>
      <c r="F2080" s="113" t="s">
        <v>5715</v>
      </c>
      <c r="G2080" s="113" t="s">
        <v>5716</v>
      </c>
      <c r="H2080" s="113" t="s">
        <v>5717</v>
      </c>
      <c r="I2080" s="113" t="s">
        <v>5718</v>
      </c>
    </row>
    <row r="2081" spans="1:9" s="113" customFormat="1" x14ac:dyDescent="0.2">
      <c r="A2081" s="113" t="s">
        <v>6955</v>
      </c>
      <c r="B2081" s="113" t="s">
        <v>1969</v>
      </c>
      <c r="C2081" s="113" t="s">
        <v>6956</v>
      </c>
      <c r="D2081" s="107" t="s">
        <v>1971</v>
      </c>
      <c r="E2081" s="113" t="s">
        <v>6957</v>
      </c>
      <c r="F2081" s="113" t="s">
        <v>1969</v>
      </c>
      <c r="G2081" s="113" t="s">
        <v>6956</v>
      </c>
      <c r="H2081" s="113" t="s">
        <v>1971</v>
      </c>
      <c r="I2081" s="113" t="s">
        <v>6957</v>
      </c>
    </row>
    <row r="2082" spans="1:9" s="82" customFormat="1" x14ac:dyDescent="0.2">
      <c r="A2082" s="82" t="s">
        <v>2822</v>
      </c>
      <c r="B2082" s="82" t="s">
        <v>1973</v>
      </c>
      <c r="C2082" s="82" t="s">
        <v>1974</v>
      </c>
      <c r="D2082" s="104" t="s">
        <v>1975</v>
      </c>
      <c r="E2082" s="82" t="s">
        <v>1976</v>
      </c>
      <c r="F2082" s="82" t="s">
        <v>1973</v>
      </c>
      <c r="G2082" s="82" t="s">
        <v>1974</v>
      </c>
      <c r="H2082" s="82" t="s">
        <v>1975</v>
      </c>
      <c r="I2082" s="82" t="s">
        <v>1976</v>
      </c>
    </row>
    <row r="2083" spans="1:9" s="113" customFormat="1" x14ac:dyDescent="0.2">
      <c r="A2083" s="113" t="s">
        <v>6958</v>
      </c>
      <c r="B2083" s="113" t="s">
        <v>1973</v>
      </c>
      <c r="C2083" s="113" t="s">
        <v>1974</v>
      </c>
      <c r="D2083" s="107" t="s">
        <v>1975</v>
      </c>
      <c r="E2083" s="113" t="s">
        <v>5202</v>
      </c>
      <c r="F2083" s="113" t="s">
        <v>1973</v>
      </c>
      <c r="G2083" s="113" t="s">
        <v>1974</v>
      </c>
      <c r="H2083" s="113" t="s">
        <v>1975</v>
      </c>
      <c r="I2083" s="113" t="s">
        <v>5202</v>
      </c>
    </row>
    <row r="2084" spans="1:9" s="82" customFormat="1" x14ac:dyDescent="0.2">
      <c r="A2084" s="82" t="s">
        <v>2823</v>
      </c>
      <c r="B2084" s="82" t="s">
        <v>1978</v>
      </c>
      <c r="C2084" s="82" t="s">
        <v>1979</v>
      </c>
      <c r="D2084" s="104" t="s">
        <v>1980</v>
      </c>
      <c r="E2084" s="82" t="s">
        <v>1981</v>
      </c>
      <c r="F2084" s="82" t="s">
        <v>1978</v>
      </c>
      <c r="G2084" s="82" t="s">
        <v>1979</v>
      </c>
      <c r="H2084" s="82" t="s">
        <v>1980</v>
      </c>
      <c r="I2084" s="82" t="s">
        <v>1981</v>
      </c>
    </row>
    <row r="2085" spans="1:9" s="113" customFormat="1" x14ac:dyDescent="0.2">
      <c r="A2085" s="113" t="s">
        <v>6959</v>
      </c>
      <c r="B2085" s="113" t="s">
        <v>5722</v>
      </c>
      <c r="C2085" s="113" t="s">
        <v>5723</v>
      </c>
      <c r="D2085" s="107" t="s">
        <v>5724</v>
      </c>
      <c r="E2085" s="113" t="s">
        <v>5725</v>
      </c>
      <c r="F2085" s="113" t="s">
        <v>5722</v>
      </c>
      <c r="G2085" s="113" t="s">
        <v>5723</v>
      </c>
      <c r="H2085" s="113" t="s">
        <v>5724</v>
      </c>
      <c r="I2085" s="113" t="s">
        <v>5725</v>
      </c>
    </row>
    <row r="2086" spans="1:9" s="113" customFormat="1" x14ac:dyDescent="0.2">
      <c r="A2086" s="113" t="s">
        <v>6960</v>
      </c>
      <c r="B2086" s="113" t="s">
        <v>5727</v>
      </c>
      <c r="C2086" s="113" t="s">
        <v>5728</v>
      </c>
      <c r="D2086" s="107" t="s">
        <v>1980</v>
      </c>
      <c r="E2086" s="113" t="s">
        <v>5729</v>
      </c>
      <c r="F2086" s="113" t="s">
        <v>5727</v>
      </c>
      <c r="G2086" s="113" t="s">
        <v>5728</v>
      </c>
      <c r="H2086" s="113" t="s">
        <v>1980</v>
      </c>
      <c r="I2086" s="113" t="s">
        <v>5729</v>
      </c>
    </row>
    <row r="2087" spans="1:9" s="82" customFormat="1" x14ac:dyDescent="0.2">
      <c r="A2087" s="82" t="s">
        <v>2824</v>
      </c>
      <c r="B2087" s="82" t="s">
        <v>617</v>
      </c>
      <c r="C2087" s="82" t="s">
        <v>618</v>
      </c>
      <c r="D2087" s="104" t="s">
        <v>619</v>
      </c>
      <c r="E2087" s="82" t="s">
        <v>620</v>
      </c>
      <c r="F2087" s="82" t="s">
        <v>617</v>
      </c>
      <c r="G2087" s="82" t="s">
        <v>618</v>
      </c>
      <c r="H2087" s="82" t="s">
        <v>619</v>
      </c>
      <c r="I2087" s="82" t="s">
        <v>620</v>
      </c>
    </row>
    <row r="2088" spans="1:9" s="82" customFormat="1" x14ac:dyDescent="0.2">
      <c r="A2088" s="82" t="s">
        <v>2825</v>
      </c>
      <c r="B2088" s="82" t="s">
        <v>622</v>
      </c>
      <c r="C2088" s="82" t="s">
        <v>623</v>
      </c>
      <c r="D2088" s="104" t="s">
        <v>624</v>
      </c>
      <c r="E2088" s="82" t="s">
        <v>625</v>
      </c>
      <c r="F2088" s="82" t="s">
        <v>622</v>
      </c>
      <c r="G2088" s="82" t="s">
        <v>623</v>
      </c>
      <c r="H2088" s="82" t="s">
        <v>624</v>
      </c>
      <c r="I2088" s="82" t="s">
        <v>625</v>
      </c>
    </row>
    <row r="2089" spans="1:9" s="82" customFormat="1" x14ac:dyDescent="0.2">
      <c r="A2089" s="82" t="s">
        <v>2826</v>
      </c>
      <c r="B2089" s="82" t="s">
        <v>1985</v>
      </c>
      <c r="C2089" s="82" t="s">
        <v>1986</v>
      </c>
      <c r="D2089" s="104" t="s">
        <v>1987</v>
      </c>
      <c r="E2089" s="82" t="s">
        <v>1988</v>
      </c>
      <c r="F2089" s="82" t="s">
        <v>1985</v>
      </c>
      <c r="G2089" s="82" t="s">
        <v>1986</v>
      </c>
      <c r="H2089" s="82" t="s">
        <v>1987</v>
      </c>
      <c r="I2089" s="82" t="s">
        <v>1988</v>
      </c>
    </row>
    <row r="2090" spans="1:9" s="82" customFormat="1" x14ac:dyDescent="0.2">
      <c r="A2090" s="82" t="s">
        <v>2827</v>
      </c>
      <c r="B2090" s="82" t="s">
        <v>627</v>
      </c>
      <c r="C2090" s="82" t="s">
        <v>628</v>
      </c>
      <c r="D2090" s="104" t="s">
        <v>629</v>
      </c>
      <c r="E2090" s="82" t="s">
        <v>630</v>
      </c>
      <c r="F2090" s="82" t="s">
        <v>627</v>
      </c>
      <c r="G2090" s="82" t="s">
        <v>628</v>
      </c>
      <c r="H2090" s="82" t="s">
        <v>629</v>
      </c>
      <c r="I2090" s="82" t="s">
        <v>630</v>
      </c>
    </row>
    <row r="2091" spans="1:9" s="82" customFormat="1" x14ac:dyDescent="0.2">
      <c r="A2091" s="82" t="s">
        <v>2828</v>
      </c>
      <c r="B2091" s="82" t="s">
        <v>632</v>
      </c>
      <c r="C2091" s="82" t="s">
        <v>633</v>
      </c>
      <c r="D2091" s="104" t="s">
        <v>634</v>
      </c>
      <c r="E2091" s="82" t="s">
        <v>635</v>
      </c>
      <c r="F2091" s="82" t="s">
        <v>632</v>
      </c>
      <c r="G2091" s="82" t="s">
        <v>633</v>
      </c>
      <c r="H2091" s="82" t="s">
        <v>634</v>
      </c>
      <c r="I2091" s="82" t="s">
        <v>635</v>
      </c>
    </row>
    <row r="2092" spans="1:9" s="82" customFormat="1" x14ac:dyDescent="0.2">
      <c r="A2092" s="82" t="s">
        <v>2829</v>
      </c>
      <c r="B2092" s="82" t="s">
        <v>637</v>
      </c>
      <c r="C2092" s="82" t="s">
        <v>638</v>
      </c>
      <c r="D2092" s="104" t="s">
        <v>639</v>
      </c>
      <c r="E2092" s="82" t="s">
        <v>640</v>
      </c>
      <c r="F2092" s="82" t="s">
        <v>637</v>
      </c>
      <c r="G2092" s="82" t="s">
        <v>638</v>
      </c>
      <c r="H2092" s="82" t="s">
        <v>639</v>
      </c>
      <c r="I2092" s="82" t="s">
        <v>640</v>
      </c>
    </row>
    <row r="2093" spans="1:9" s="82" customFormat="1" x14ac:dyDescent="0.2">
      <c r="A2093" s="82" t="s">
        <v>2830</v>
      </c>
      <c r="B2093" s="82" t="s">
        <v>642</v>
      </c>
      <c r="C2093" s="82" t="s">
        <v>643</v>
      </c>
      <c r="D2093" s="104" t="s">
        <v>644</v>
      </c>
      <c r="E2093" s="82" t="s">
        <v>645</v>
      </c>
      <c r="F2093" s="82" t="s">
        <v>642</v>
      </c>
      <c r="G2093" s="82" t="s">
        <v>643</v>
      </c>
      <c r="H2093" s="82" t="s">
        <v>644</v>
      </c>
      <c r="I2093" s="82" t="s">
        <v>645</v>
      </c>
    </row>
    <row r="2094" spans="1:9" s="82" customFormat="1" x14ac:dyDescent="0.2">
      <c r="A2094" s="82" t="s">
        <v>2831</v>
      </c>
      <c r="B2094" s="82" t="s">
        <v>3963</v>
      </c>
      <c r="C2094" s="82" t="s">
        <v>3964</v>
      </c>
      <c r="D2094" s="104" t="s">
        <v>3965</v>
      </c>
      <c r="E2094" s="82" t="s">
        <v>3966</v>
      </c>
      <c r="F2094" s="82" t="s">
        <v>3963</v>
      </c>
      <c r="G2094" s="82" t="s">
        <v>3964</v>
      </c>
      <c r="H2094" s="82" t="s">
        <v>3965</v>
      </c>
      <c r="I2094" s="82" t="s">
        <v>3966</v>
      </c>
    </row>
    <row r="2095" spans="1:9" s="82" customFormat="1" x14ac:dyDescent="0.2">
      <c r="A2095" s="82" t="s">
        <v>2832</v>
      </c>
      <c r="B2095" s="82" t="s">
        <v>648</v>
      </c>
      <c r="C2095" s="82" t="s">
        <v>649</v>
      </c>
      <c r="D2095" s="104" t="s">
        <v>650</v>
      </c>
      <c r="E2095" s="82" t="s">
        <v>651</v>
      </c>
      <c r="F2095" s="82" t="s">
        <v>648</v>
      </c>
      <c r="G2095" s="82" t="s">
        <v>649</v>
      </c>
      <c r="H2095" s="82" t="s">
        <v>650</v>
      </c>
      <c r="I2095" s="82" t="s">
        <v>651</v>
      </c>
    </row>
    <row r="2096" spans="1:9" s="82" customFormat="1" x14ac:dyDescent="0.2">
      <c r="A2096" s="82" t="s">
        <v>2833</v>
      </c>
      <c r="B2096" s="82" t="s">
        <v>653</v>
      </c>
      <c r="C2096" s="82" t="s">
        <v>654</v>
      </c>
      <c r="D2096" s="104" t="s">
        <v>655</v>
      </c>
      <c r="E2096" s="82" t="s">
        <v>656</v>
      </c>
      <c r="F2096" s="82" t="s">
        <v>653</v>
      </c>
      <c r="G2096" s="82" t="s">
        <v>654</v>
      </c>
      <c r="H2096" s="82" t="s">
        <v>655</v>
      </c>
      <c r="I2096" s="82" t="s">
        <v>656</v>
      </c>
    </row>
    <row r="2097" spans="1:9" s="82" customFormat="1" x14ac:dyDescent="0.2">
      <c r="A2097" s="82" t="s">
        <v>2834</v>
      </c>
      <c r="B2097" s="82" t="s">
        <v>658</v>
      </c>
      <c r="C2097" s="82" t="s">
        <v>659</v>
      </c>
      <c r="D2097" s="104" t="s">
        <v>660</v>
      </c>
      <c r="E2097" s="82" t="s">
        <v>661</v>
      </c>
      <c r="F2097" s="82" t="s">
        <v>658</v>
      </c>
      <c r="G2097" s="82" t="s">
        <v>659</v>
      </c>
      <c r="H2097" s="82" t="s">
        <v>660</v>
      </c>
      <c r="I2097" s="82" t="s">
        <v>661</v>
      </c>
    </row>
    <row r="2098" spans="1:9" s="82" customFormat="1" x14ac:dyDescent="0.2">
      <c r="A2098" s="82" t="s">
        <v>2835</v>
      </c>
      <c r="B2098" s="82" t="s">
        <v>663</v>
      </c>
      <c r="C2098" s="82" t="s">
        <v>664</v>
      </c>
      <c r="D2098" s="104" t="s">
        <v>665</v>
      </c>
      <c r="E2098" s="82" t="s">
        <v>666</v>
      </c>
      <c r="F2098" s="82" t="s">
        <v>3505</v>
      </c>
      <c r="G2098" s="82" t="s">
        <v>664</v>
      </c>
      <c r="H2098" s="82" t="s">
        <v>665</v>
      </c>
      <c r="I2098" s="82" t="s">
        <v>666</v>
      </c>
    </row>
    <row r="2099" spans="1:9" s="82" customFormat="1" x14ac:dyDescent="0.2">
      <c r="A2099" s="82" t="s">
        <v>2836</v>
      </c>
      <c r="B2099" s="82" t="s">
        <v>663</v>
      </c>
      <c r="C2099" s="82" t="s">
        <v>664</v>
      </c>
      <c r="D2099" s="104" t="s">
        <v>665</v>
      </c>
      <c r="E2099" s="82" t="s">
        <v>666</v>
      </c>
      <c r="F2099" s="82" t="s">
        <v>3505</v>
      </c>
      <c r="G2099" s="82" t="s">
        <v>664</v>
      </c>
      <c r="H2099" s="82" t="s">
        <v>665</v>
      </c>
      <c r="I2099" s="82" t="s">
        <v>666</v>
      </c>
    </row>
    <row r="2100" spans="1:9" s="82" customFormat="1" x14ac:dyDescent="0.2">
      <c r="A2100" s="82" t="s">
        <v>2837</v>
      </c>
      <c r="B2100" s="82" t="s">
        <v>669</v>
      </c>
      <c r="C2100" s="82" t="s">
        <v>670</v>
      </c>
      <c r="D2100" s="104" t="s">
        <v>671</v>
      </c>
      <c r="E2100" s="82" t="s">
        <v>672</v>
      </c>
      <c r="F2100" s="82" t="s">
        <v>669</v>
      </c>
      <c r="G2100" s="82" t="s">
        <v>670</v>
      </c>
      <c r="H2100" s="82" t="s">
        <v>671</v>
      </c>
      <c r="I2100" s="82" t="s">
        <v>672</v>
      </c>
    </row>
    <row r="2101" spans="1:9" s="82" customFormat="1" x14ac:dyDescent="0.2">
      <c r="A2101" s="82" t="s">
        <v>2838</v>
      </c>
      <c r="B2101" s="82" t="s">
        <v>674</v>
      </c>
      <c r="C2101" s="82" t="s">
        <v>675</v>
      </c>
      <c r="D2101" s="104" t="s">
        <v>676</v>
      </c>
      <c r="E2101" s="82" t="s">
        <v>677</v>
      </c>
      <c r="F2101" s="82" t="s">
        <v>674</v>
      </c>
      <c r="G2101" s="82" t="s">
        <v>675</v>
      </c>
      <c r="H2101" s="82" t="s">
        <v>676</v>
      </c>
      <c r="I2101" s="82" t="s">
        <v>677</v>
      </c>
    </row>
    <row r="2102" spans="1:9" s="82" customFormat="1" x14ac:dyDescent="0.2">
      <c r="A2102" s="82" t="s">
        <v>2839</v>
      </c>
      <c r="B2102" s="82" t="s">
        <v>679</v>
      </c>
      <c r="C2102" s="82" t="s">
        <v>680</v>
      </c>
      <c r="D2102" s="104" t="s">
        <v>681</v>
      </c>
      <c r="E2102" s="82" t="s">
        <v>682</v>
      </c>
      <c r="F2102" s="82" t="s">
        <v>679</v>
      </c>
      <c r="G2102" s="82" t="s">
        <v>680</v>
      </c>
      <c r="H2102" s="82" t="s">
        <v>681</v>
      </c>
      <c r="I2102" s="82" t="s">
        <v>682</v>
      </c>
    </row>
    <row r="2103" spans="1:9" s="82" customFormat="1" x14ac:dyDescent="0.2">
      <c r="A2103" s="82" t="s">
        <v>2840</v>
      </c>
      <c r="B2103" s="82" t="s">
        <v>684</v>
      </c>
      <c r="C2103" s="82" t="s">
        <v>685</v>
      </c>
      <c r="D2103" s="104" t="s">
        <v>686</v>
      </c>
      <c r="E2103" s="82" t="s">
        <v>687</v>
      </c>
      <c r="F2103" s="82" t="s">
        <v>684</v>
      </c>
      <c r="G2103" s="82" t="s">
        <v>685</v>
      </c>
      <c r="H2103" s="82" t="s">
        <v>686</v>
      </c>
      <c r="I2103" s="82" t="s">
        <v>687</v>
      </c>
    </row>
    <row r="2104" spans="1:9" s="82" customFormat="1" x14ac:dyDescent="0.2">
      <c r="A2104" s="82" t="s">
        <v>2841</v>
      </c>
      <c r="B2104" s="82" t="s">
        <v>689</v>
      </c>
      <c r="C2104" s="82" t="s">
        <v>690</v>
      </c>
      <c r="D2104" s="104" t="s">
        <v>691</v>
      </c>
      <c r="E2104" s="82" t="s">
        <v>692</v>
      </c>
      <c r="F2104" s="82" t="s">
        <v>689</v>
      </c>
      <c r="G2104" s="82" t="s">
        <v>690</v>
      </c>
      <c r="H2104" s="82" t="s">
        <v>691</v>
      </c>
      <c r="I2104" s="82" t="s">
        <v>692</v>
      </c>
    </row>
    <row r="2105" spans="1:9" s="82" customFormat="1" x14ac:dyDescent="0.2">
      <c r="A2105" s="82" t="s">
        <v>2842</v>
      </c>
      <c r="B2105" s="82" t="s">
        <v>694</v>
      </c>
      <c r="C2105" s="82" t="s">
        <v>695</v>
      </c>
      <c r="D2105" s="104" t="s">
        <v>696</v>
      </c>
      <c r="E2105" s="82" t="s">
        <v>697</v>
      </c>
      <c r="F2105" s="82" t="s">
        <v>694</v>
      </c>
      <c r="G2105" s="82" t="s">
        <v>695</v>
      </c>
      <c r="H2105" s="82" t="s">
        <v>696</v>
      </c>
      <c r="I2105" s="82" t="s">
        <v>697</v>
      </c>
    </row>
    <row r="2106" spans="1:9" s="82" customFormat="1" x14ac:dyDescent="0.2">
      <c r="A2106" s="82" t="s">
        <v>2843</v>
      </c>
      <c r="B2106" s="82" t="s">
        <v>699</v>
      </c>
      <c r="C2106" s="82" t="s">
        <v>700</v>
      </c>
      <c r="D2106" s="104" t="s">
        <v>701</v>
      </c>
      <c r="E2106" s="82" t="s">
        <v>702</v>
      </c>
      <c r="F2106" s="82" t="s">
        <v>699</v>
      </c>
      <c r="G2106" s="82" t="s">
        <v>700</v>
      </c>
      <c r="H2106" s="82" t="s">
        <v>701</v>
      </c>
      <c r="I2106" s="82" t="s">
        <v>702</v>
      </c>
    </row>
    <row r="2107" spans="1:9" s="122" customFormat="1" x14ac:dyDescent="0.2">
      <c r="A2107" s="122" t="s">
        <v>6961</v>
      </c>
      <c r="B2107" s="122" t="s">
        <v>703</v>
      </c>
      <c r="C2107" s="122" t="s">
        <v>704</v>
      </c>
      <c r="D2107" s="124" t="s">
        <v>705</v>
      </c>
      <c r="E2107" s="122" t="s">
        <v>706</v>
      </c>
      <c r="F2107" s="122" t="s">
        <v>703</v>
      </c>
      <c r="G2107" s="122" t="s">
        <v>704</v>
      </c>
      <c r="H2107" s="122" t="s">
        <v>705</v>
      </c>
      <c r="I2107" s="122" t="s">
        <v>706</v>
      </c>
    </row>
    <row r="2108" spans="1:9" s="82" customFormat="1" x14ac:dyDescent="0.2">
      <c r="A2108" s="82" t="s">
        <v>2844</v>
      </c>
      <c r="B2108" s="82" t="s">
        <v>708</v>
      </c>
      <c r="C2108" s="82" t="s">
        <v>709</v>
      </c>
      <c r="D2108" s="104" t="s">
        <v>710</v>
      </c>
      <c r="E2108" s="82" t="s">
        <v>711</v>
      </c>
      <c r="F2108" s="82" t="s">
        <v>708</v>
      </c>
      <c r="G2108" s="82" t="s">
        <v>709</v>
      </c>
      <c r="H2108" s="82" t="s">
        <v>710</v>
      </c>
      <c r="I2108" s="82" t="s">
        <v>711</v>
      </c>
    </row>
    <row r="2109" spans="1:9" s="82" customFormat="1" x14ac:dyDescent="0.2">
      <c r="A2109" s="82" t="s">
        <v>4721</v>
      </c>
      <c r="B2109" s="82" t="s">
        <v>708</v>
      </c>
      <c r="C2109" s="82" t="s">
        <v>709</v>
      </c>
      <c r="D2109" s="104" t="s">
        <v>710</v>
      </c>
      <c r="E2109" s="82" t="s">
        <v>711</v>
      </c>
      <c r="F2109" s="82" t="s">
        <v>708</v>
      </c>
      <c r="G2109" s="82" t="s">
        <v>709</v>
      </c>
      <c r="H2109" s="82" t="s">
        <v>710</v>
      </c>
      <c r="I2109" s="82" t="s">
        <v>711</v>
      </c>
    </row>
    <row r="2110" spans="1:9" s="82" customFormat="1" x14ac:dyDescent="0.2">
      <c r="A2110" s="82" t="s">
        <v>4722</v>
      </c>
      <c r="B2110" s="82" t="s">
        <v>708</v>
      </c>
      <c r="C2110" s="82" t="s">
        <v>709</v>
      </c>
      <c r="D2110" s="104" t="s">
        <v>710</v>
      </c>
      <c r="E2110" s="82" t="s">
        <v>711</v>
      </c>
      <c r="F2110" s="82" t="s">
        <v>708</v>
      </c>
      <c r="G2110" s="82" t="s">
        <v>709</v>
      </c>
      <c r="H2110" s="82" t="s">
        <v>710</v>
      </c>
      <c r="I2110" s="82" t="s">
        <v>711</v>
      </c>
    </row>
    <row r="2111" spans="1:9" s="82" customFormat="1" x14ac:dyDescent="0.2">
      <c r="A2111" s="82" t="s">
        <v>2845</v>
      </c>
      <c r="B2111" s="82" t="s">
        <v>713</v>
      </c>
      <c r="C2111" s="82" t="s">
        <v>714</v>
      </c>
      <c r="D2111" s="104" t="s">
        <v>715</v>
      </c>
      <c r="E2111" s="82" t="s">
        <v>716</v>
      </c>
      <c r="F2111" s="82" t="s">
        <v>713</v>
      </c>
      <c r="G2111" s="82" t="s">
        <v>714</v>
      </c>
      <c r="H2111" s="82" t="s">
        <v>715</v>
      </c>
      <c r="I2111" s="82" t="s">
        <v>716</v>
      </c>
    </row>
    <row r="2112" spans="1:9" s="82" customFormat="1" x14ac:dyDescent="0.2">
      <c r="A2112" s="82" t="s">
        <v>2846</v>
      </c>
      <c r="B2112" s="82" t="s">
        <v>718</v>
      </c>
      <c r="C2112" s="82" t="s">
        <v>719</v>
      </c>
      <c r="D2112" s="104" t="s">
        <v>720</v>
      </c>
      <c r="E2112" s="82" t="s">
        <v>721</v>
      </c>
      <c r="F2112" s="82" t="s">
        <v>718</v>
      </c>
      <c r="G2112" s="82" t="s">
        <v>719</v>
      </c>
      <c r="H2112" s="82" t="s">
        <v>720</v>
      </c>
      <c r="I2112" s="82" t="s">
        <v>721</v>
      </c>
    </row>
    <row r="2113" spans="1:9" s="82" customFormat="1" x14ac:dyDescent="0.2">
      <c r="A2113" s="82" t="s">
        <v>4723</v>
      </c>
      <c r="B2113" s="82" t="s">
        <v>3969</v>
      </c>
      <c r="C2113" s="82" t="s">
        <v>3970</v>
      </c>
      <c r="D2113" s="104" t="s">
        <v>3971</v>
      </c>
      <c r="E2113" s="82" t="s">
        <v>3972</v>
      </c>
      <c r="F2113" s="82" t="s">
        <v>3969</v>
      </c>
      <c r="G2113" s="82" t="s">
        <v>3970</v>
      </c>
      <c r="H2113" s="82" t="s">
        <v>3971</v>
      </c>
      <c r="I2113" s="82" t="s">
        <v>3972</v>
      </c>
    </row>
    <row r="2114" spans="1:9" s="82" customFormat="1" x14ac:dyDescent="0.2">
      <c r="A2114" s="82" t="s">
        <v>4724</v>
      </c>
      <c r="B2114" s="82" t="s">
        <v>3974</v>
      </c>
      <c r="C2114" s="82" t="s">
        <v>3975</v>
      </c>
      <c r="D2114" s="104" t="s">
        <v>3976</v>
      </c>
      <c r="E2114" s="82" t="s">
        <v>3977</v>
      </c>
      <c r="F2114" s="82" t="s">
        <v>3974</v>
      </c>
      <c r="G2114" s="82" t="s">
        <v>3975</v>
      </c>
      <c r="H2114" s="82" t="s">
        <v>3976</v>
      </c>
      <c r="I2114" s="82" t="s">
        <v>3977</v>
      </c>
    </row>
    <row r="2115" spans="1:9" s="82" customFormat="1" x14ac:dyDescent="0.2">
      <c r="A2115" s="82" t="s">
        <v>2847</v>
      </c>
      <c r="B2115" s="82" t="s">
        <v>723</v>
      </c>
      <c r="C2115" s="82" t="s">
        <v>723</v>
      </c>
      <c r="D2115" s="104" t="s">
        <v>723</v>
      </c>
      <c r="E2115" s="82" t="s">
        <v>723</v>
      </c>
      <c r="F2115" s="82" t="s">
        <v>723</v>
      </c>
      <c r="G2115" s="82" t="s">
        <v>723</v>
      </c>
      <c r="H2115" s="82" t="s">
        <v>723</v>
      </c>
      <c r="I2115" s="82" t="s">
        <v>723</v>
      </c>
    </row>
    <row r="2116" spans="1:9" s="82" customFormat="1" x14ac:dyDescent="0.2">
      <c r="A2116" s="82" t="s">
        <v>2848</v>
      </c>
      <c r="B2116" s="82" t="s">
        <v>725</v>
      </c>
      <c r="C2116" s="82" t="s">
        <v>726</v>
      </c>
      <c r="D2116" s="104" t="s">
        <v>727</v>
      </c>
      <c r="E2116" s="82" t="s">
        <v>728</v>
      </c>
      <c r="F2116" s="82" t="s">
        <v>725</v>
      </c>
      <c r="G2116" s="82" t="s">
        <v>726</v>
      </c>
      <c r="H2116" s="82" t="s">
        <v>727</v>
      </c>
      <c r="I2116" s="82" t="s">
        <v>728</v>
      </c>
    </row>
    <row r="2117" spans="1:9" s="82" customFormat="1" x14ac:dyDescent="0.2">
      <c r="A2117" s="82" t="s">
        <v>2849</v>
      </c>
      <c r="B2117" s="82" t="s">
        <v>730</v>
      </c>
      <c r="C2117" s="82" t="s">
        <v>731</v>
      </c>
      <c r="D2117" s="104" t="s">
        <v>732</v>
      </c>
      <c r="E2117" s="82" t="s">
        <v>733</v>
      </c>
      <c r="F2117" s="82" t="s">
        <v>730</v>
      </c>
      <c r="G2117" s="82" t="s">
        <v>731</v>
      </c>
      <c r="H2117" s="82" t="s">
        <v>732</v>
      </c>
      <c r="I2117" s="82" t="s">
        <v>733</v>
      </c>
    </row>
    <row r="2118" spans="1:9" s="82" customFormat="1" x14ac:dyDescent="0.2">
      <c r="A2118" s="82" t="s">
        <v>2850</v>
      </c>
      <c r="B2118" s="82" t="s">
        <v>735</v>
      </c>
      <c r="C2118" s="82" t="s">
        <v>736</v>
      </c>
      <c r="D2118" s="104" t="s">
        <v>737</v>
      </c>
      <c r="E2118" s="82" t="s">
        <v>738</v>
      </c>
      <c r="F2118" s="82" t="s">
        <v>735</v>
      </c>
      <c r="G2118" s="82" t="s">
        <v>736</v>
      </c>
      <c r="H2118" s="82" t="s">
        <v>737</v>
      </c>
      <c r="I2118" s="82" t="s">
        <v>738</v>
      </c>
    </row>
    <row r="2119" spans="1:9" s="82" customFormat="1" x14ac:dyDescent="0.2">
      <c r="A2119" s="82" t="s">
        <v>2851</v>
      </c>
      <c r="B2119" s="82" t="s">
        <v>745</v>
      </c>
      <c r="C2119" s="82" t="s">
        <v>746</v>
      </c>
      <c r="D2119" s="104" t="s">
        <v>747</v>
      </c>
      <c r="E2119" s="82" t="s">
        <v>748</v>
      </c>
      <c r="F2119" s="82" t="s">
        <v>745</v>
      </c>
      <c r="G2119" s="82" t="s">
        <v>746</v>
      </c>
      <c r="H2119" s="82" t="s">
        <v>747</v>
      </c>
      <c r="I2119" s="82" t="s">
        <v>748</v>
      </c>
    </row>
    <row r="2120" spans="1:9" s="82" customFormat="1" x14ac:dyDescent="0.2">
      <c r="A2120" s="82" t="s">
        <v>4725</v>
      </c>
      <c r="B2120" s="82" t="s">
        <v>3508</v>
      </c>
      <c r="C2120" s="82" t="s">
        <v>3509</v>
      </c>
      <c r="D2120" s="104" t="s">
        <v>3510</v>
      </c>
      <c r="E2120" s="82" t="s">
        <v>3511</v>
      </c>
      <c r="F2120" s="82" t="s">
        <v>3508</v>
      </c>
      <c r="G2120" s="82" t="s">
        <v>3509</v>
      </c>
      <c r="H2120" s="82" t="s">
        <v>3510</v>
      </c>
      <c r="I2120" s="82" t="s">
        <v>3511</v>
      </c>
    </row>
    <row r="2121" spans="1:9" s="82" customFormat="1" x14ac:dyDescent="0.2">
      <c r="A2121" s="82" t="s">
        <v>4726</v>
      </c>
      <c r="B2121" s="82" t="s">
        <v>3513</v>
      </c>
      <c r="C2121" s="82" t="s">
        <v>3514</v>
      </c>
      <c r="D2121" s="104" t="s">
        <v>3515</v>
      </c>
      <c r="E2121" s="82" t="s">
        <v>3516</v>
      </c>
      <c r="F2121" s="82" t="s">
        <v>3513</v>
      </c>
      <c r="G2121" s="82" t="s">
        <v>3514</v>
      </c>
      <c r="H2121" s="82" t="s">
        <v>3515</v>
      </c>
      <c r="I2121" s="82" t="s">
        <v>3516</v>
      </c>
    </row>
    <row r="2122" spans="1:9" s="82" customFormat="1" x14ac:dyDescent="0.2">
      <c r="A2122" s="82" t="s">
        <v>4727</v>
      </c>
      <c r="B2122" s="82" t="s">
        <v>3518</v>
      </c>
      <c r="C2122" s="82" t="s">
        <v>3519</v>
      </c>
      <c r="D2122" s="104" t="s">
        <v>3520</v>
      </c>
      <c r="E2122" s="82" t="s">
        <v>3521</v>
      </c>
      <c r="F2122" s="82" t="s">
        <v>3518</v>
      </c>
      <c r="G2122" s="82" t="s">
        <v>3519</v>
      </c>
      <c r="H2122" s="82" t="s">
        <v>3520</v>
      </c>
      <c r="I2122" s="82" t="s">
        <v>3521</v>
      </c>
    </row>
    <row r="2123" spans="1:9" s="82" customFormat="1" x14ac:dyDescent="0.2">
      <c r="A2123" s="82" t="s">
        <v>4728</v>
      </c>
      <c r="B2123" s="82" t="s">
        <v>3523</v>
      </c>
      <c r="C2123" s="82" t="s">
        <v>3524</v>
      </c>
      <c r="D2123" s="104" t="s">
        <v>3525</v>
      </c>
      <c r="E2123" s="82" t="s">
        <v>3526</v>
      </c>
      <c r="F2123" s="82" t="s">
        <v>3523</v>
      </c>
      <c r="G2123" s="82" t="s">
        <v>3524</v>
      </c>
      <c r="H2123" s="82" t="s">
        <v>3525</v>
      </c>
      <c r="I2123" s="82" t="s">
        <v>3526</v>
      </c>
    </row>
    <row r="2124" spans="1:9" s="82" customFormat="1" x14ac:dyDescent="0.2">
      <c r="A2124" s="82" t="s">
        <v>4729</v>
      </c>
      <c r="B2124" s="82" t="s">
        <v>3528</v>
      </c>
      <c r="C2124" s="82" t="s">
        <v>3529</v>
      </c>
      <c r="D2124" s="104" t="s">
        <v>3530</v>
      </c>
      <c r="E2124" s="82" t="s">
        <v>3531</v>
      </c>
      <c r="F2124" s="82" t="s">
        <v>3528</v>
      </c>
      <c r="G2124" s="82" t="s">
        <v>3529</v>
      </c>
      <c r="H2124" s="82" t="s">
        <v>3530</v>
      </c>
      <c r="I2124" s="82" t="s">
        <v>3531</v>
      </c>
    </row>
    <row r="2125" spans="1:9" s="82" customFormat="1" x14ac:dyDescent="0.2">
      <c r="A2125" s="82" t="s">
        <v>2852</v>
      </c>
      <c r="B2125" s="82" t="s">
        <v>2004</v>
      </c>
      <c r="C2125" s="82" t="s">
        <v>2005</v>
      </c>
      <c r="D2125" s="104" t="s">
        <v>2006</v>
      </c>
      <c r="E2125" s="82" t="s">
        <v>2007</v>
      </c>
      <c r="F2125" s="82" t="s">
        <v>2004</v>
      </c>
      <c r="G2125" s="82" t="s">
        <v>2005</v>
      </c>
      <c r="H2125" s="82" t="s">
        <v>2006</v>
      </c>
      <c r="I2125" s="82" t="s">
        <v>2007</v>
      </c>
    </row>
    <row r="2126" spans="1:9" s="82" customFormat="1" x14ac:dyDescent="0.2">
      <c r="A2126" s="82" t="s">
        <v>2853</v>
      </c>
      <c r="B2126" s="82" t="s">
        <v>750</v>
      </c>
      <c r="C2126" s="82" t="s">
        <v>751</v>
      </c>
      <c r="D2126" s="104" t="s">
        <v>752</v>
      </c>
      <c r="E2126" s="82" t="s">
        <v>753</v>
      </c>
      <c r="F2126" s="82" t="s">
        <v>750</v>
      </c>
      <c r="G2126" s="82" t="s">
        <v>751</v>
      </c>
      <c r="H2126" s="82" t="s">
        <v>752</v>
      </c>
      <c r="I2126" s="82" t="s">
        <v>753</v>
      </c>
    </row>
    <row r="2127" spans="1:9" s="82" customFormat="1" x14ac:dyDescent="0.2">
      <c r="A2127" s="82" t="s">
        <v>2854</v>
      </c>
      <c r="B2127" s="82" t="s">
        <v>755</v>
      </c>
      <c r="C2127" s="82" t="s">
        <v>756</v>
      </c>
      <c r="D2127" s="104" t="s">
        <v>757</v>
      </c>
      <c r="E2127" s="82" t="s">
        <v>758</v>
      </c>
      <c r="F2127" s="82" t="s">
        <v>3532</v>
      </c>
      <c r="G2127" s="82" t="s">
        <v>3533</v>
      </c>
      <c r="H2127" s="82" t="s">
        <v>3534</v>
      </c>
      <c r="I2127" s="82" t="s">
        <v>3978</v>
      </c>
    </row>
    <row r="2128" spans="1:9" s="82" customFormat="1" x14ac:dyDescent="0.2">
      <c r="A2128" s="82" t="s">
        <v>2855</v>
      </c>
      <c r="B2128" s="82" t="s">
        <v>760</v>
      </c>
      <c r="C2128" s="82" t="s">
        <v>761</v>
      </c>
      <c r="D2128" s="104" t="s">
        <v>762</v>
      </c>
      <c r="E2128" s="82" t="s">
        <v>763</v>
      </c>
      <c r="F2128" s="82" t="s">
        <v>760</v>
      </c>
      <c r="G2128" s="82" t="s">
        <v>761</v>
      </c>
      <c r="H2128" s="82" t="s">
        <v>762</v>
      </c>
      <c r="I2128" s="82" t="s">
        <v>763</v>
      </c>
    </row>
    <row r="2129" spans="1:9" s="82" customFormat="1" x14ac:dyDescent="0.2">
      <c r="A2129" s="82" t="s">
        <v>2856</v>
      </c>
      <c r="B2129" s="82" t="s">
        <v>765</v>
      </c>
      <c r="C2129" s="82" t="s">
        <v>766</v>
      </c>
      <c r="D2129" s="104" t="s">
        <v>767</v>
      </c>
      <c r="E2129" s="82" t="s">
        <v>768</v>
      </c>
      <c r="F2129" s="82" t="s">
        <v>765</v>
      </c>
      <c r="G2129" s="82" t="s">
        <v>766</v>
      </c>
      <c r="H2129" s="82" t="s">
        <v>767</v>
      </c>
      <c r="I2129" s="82" t="s">
        <v>768</v>
      </c>
    </row>
    <row r="2130" spans="1:9" s="82" customFormat="1" x14ac:dyDescent="0.2">
      <c r="A2130" s="82" t="s">
        <v>2857</v>
      </c>
      <c r="B2130" s="82" t="s">
        <v>770</v>
      </c>
      <c r="C2130" s="82" t="s">
        <v>771</v>
      </c>
      <c r="D2130" s="104" t="s">
        <v>772</v>
      </c>
      <c r="E2130" s="82" t="s">
        <v>4865</v>
      </c>
      <c r="F2130" s="82" t="s">
        <v>3535</v>
      </c>
      <c r="G2130" s="82" t="s">
        <v>3536</v>
      </c>
      <c r="H2130" s="82" t="s">
        <v>3537</v>
      </c>
      <c r="I2130" s="82" t="s">
        <v>4865</v>
      </c>
    </row>
    <row r="2131" spans="1:9" s="82" customFormat="1" x14ac:dyDescent="0.2">
      <c r="A2131" s="82" t="s">
        <v>2858</v>
      </c>
      <c r="B2131" s="82" t="s">
        <v>775</v>
      </c>
      <c r="C2131" s="82" t="s">
        <v>776</v>
      </c>
      <c r="D2131" s="104" t="s">
        <v>777</v>
      </c>
      <c r="E2131" s="82" t="s">
        <v>773</v>
      </c>
      <c r="F2131" s="82" t="s">
        <v>3538</v>
      </c>
      <c r="G2131" s="82" t="s">
        <v>3539</v>
      </c>
      <c r="H2131" s="82" t="s">
        <v>3540</v>
      </c>
      <c r="I2131" s="82" t="s">
        <v>773</v>
      </c>
    </row>
    <row r="2132" spans="1:9" s="82" customFormat="1" x14ac:dyDescent="0.2">
      <c r="A2132" s="82" t="s">
        <v>2859</v>
      </c>
      <c r="B2132" s="82" t="s">
        <v>2014</v>
      </c>
      <c r="C2132" s="82" t="s">
        <v>2015</v>
      </c>
      <c r="D2132" s="104" t="s">
        <v>2016</v>
      </c>
      <c r="E2132" s="82" t="s">
        <v>4884</v>
      </c>
      <c r="F2132" s="82" t="s">
        <v>2014</v>
      </c>
      <c r="G2132" s="82" t="s">
        <v>2015</v>
      </c>
      <c r="H2132" s="82" t="s">
        <v>2016</v>
      </c>
      <c r="I2132" s="82" t="s">
        <v>4884</v>
      </c>
    </row>
    <row r="2133" spans="1:9" s="82" customFormat="1" x14ac:dyDescent="0.2">
      <c r="A2133" s="82" t="s">
        <v>2860</v>
      </c>
      <c r="B2133" s="82" t="s">
        <v>779</v>
      </c>
      <c r="C2133" s="82" t="s">
        <v>780</v>
      </c>
      <c r="D2133" s="104" t="s">
        <v>781</v>
      </c>
      <c r="E2133" s="82" t="s">
        <v>782</v>
      </c>
      <c r="F2133" s="82" t="s">
        <v>779</v>
      </c>
      <c r="G2133" s="82" t="s">
        <v>780</v>
      </c>
      <c r="H2133" s="82" t="s">
        <v>781</v>
      </c>
      <c r="I2133" s="82" t="s">
        <v>782</v>
      </c>
    </row>
    <row r="2134" spans="1:9" s="82" customFormat="1" x14ac:dyDescent="0.2">
      <c r="A2134" s="82" t="s">
        <v>2861</v>
      </c>
      <c r="B2134" s="82" t="s">
        <v>784</v>
      </c>
      <c r="C2134" s="82" t="s">
        <v>785</v>
      </c>
      <c r="D2134" s="104" t="s">
        <v>786</v>
      </c>
      <c r="E2134" s="82" t="s">
        <v>787</v>
      </c>
      <c r="F2134" s="82" t="s">
        <v>784</v>
      </c>
      <c r="G2134" s="82" t="s">
        <v>785</v>
      </c>
      <c r="H2134" s="82" t="s">
        <v>786</v>
      </c>
      <c r="I2134" s="82" t="s">
        <v>787</v>
      </c>
    </row>
    <row r="2135" spans="1:9" s="82" customFormat="1" x14ac:dyDescent="0.2">
      <c r="A2135" s="82" t="s">
        <v>2862</v>
      </c>
      <c r="B2135" s="82" t="s">
        <v>789</v>
      </c>
      <c r="C2135" s="82" t="s">
        <v>790</v>
      </c>
      <c r="D2135" s="104" t="s">
        <v>791</v>
      </c>
      <c r="E2135" s="82" t="s">
        <v>792</v>
      </c>
      <c r="F2135" s="82" t="s">
        <v>789</v>
      </c>
      <c r="G2135" s="82" t="s">
        <v>790</v>
      </c>
      <c r="H2135" s="82" t="s">
        <v>791</v>
      </c>
      <c r="I2135" s="82" t="s">
        <v>792</v>
      </c>
    </row>
    <row r="2136" spans="1:9" s="122" customFormat="1" x14ac:dyDescent="0.2">
      <c r="A2136" s="122" t="s">
        <v>6962</v>
      </c>
      <c r="B2136" s="122" t="s">
        <v>2020</v>
      </c>
      <c r="C2136" s="122" t="s">
        <v>2021</v>
      </c>
      <c r="D2136" s="124" t="s">
        <v>2022</v>
      </c>
      <c r="E2136" s="122" t="s">
        <v>2023</v>
      </c>
      <c r="F2136" s="122" t="s">
        <v>2020</v>
      </c>
      <c r="G2136" s="122" t="s">
        <v>2021</v>
      </c>
      <c r="H2136" s="122" t="s">
        <v>2022</v>
      </c>
      <c r="I2136" s="122" t="s">
        <v>2023</v>
      </c>
    </row>
    <row r="2137" spans="1:9" s="82" customFormat="1" x14ac:dyDescent="0.2">
      <c r="A2137" s="82" t="s">
        <v>2863</v>
      </c>
      <c r="B2137" s="82" t="s">
        <v>794</v>
      </c>
      <c r="C2137" s="82" t="s">
        <v>795</v>
      </c>
      <c r="D2137" s="104" t="s">
        <v>796</v>
      </c>
      <c r="E2137" s="82" t="s">
        <v>797</v>
      </c>
      <c r="F2137" s="82" t="s">
        <v>794</v>
      </c>
      <c r="G2137" s="82" t="s">
        <v>795</v>
      </c>
      <c r="H2137" s="82" t="s">
        <v>796</v>
      </c>
      <c r="I2137" s="82" t="s">
        <v>797</v>
      </c>
    </row>
    <row r="2138" spans="1:9" s="82" customFormat="1" x14ac:dyDescent="0.2">
      <c r="A2138" s="82" t="s">
        <v>4730</v>
      </c>
      <c r="B2138" s="82" t="s">
        <v>794</v>
      </c>
      <c r="C2138" s="82" t="s">
        <v>795</v>
      </c>
      <c r="D2138" s="104" t="s">
        <v>796</v>
      </c>
      <c r="E2138" s="82" t="s">
        <v>797</v>
      </c>
      <c r="F2138" s="82" t="s">
        <v>794</v>
      </c>
      <c r="G2138" s="82" t="s">
        <v>795</v>
      </c>
      <c r="H2138" s="82" t="s">
        <v>796</v>
      </c>
      <c r="I2138" s="82" t="s">
        <v>797</v>
      </c>
    </row>
    <row r="2139" spans="1:9" s="82" customFormat="1" x14ac:dyDescent="0.2">
      <c r="A2139" s="82" t="s">
        <v>2864</v>
      </c>
      <c r="B2139" s="82" t="s">
        <v>799</v>
      </c>
      <c r="C2139" s="82" t="s">
        <v>800</v>
      </c>
      <c r="D2139" s="104" t="s">
        <v>801</v>
      </c>
      <c r="E2139" s="82" t="s">
        <v>802</v>
      </c>
      <c r="F2139" s="82" t="s">
        <v>799</v>
      </c>
      <c r="G2139" s="82" t="s">
        <v>800</v>
      </c>
      <c r="H2139" s="82" t="s">
        <v>801</v>
      </c>
      <c r="I2139" s="82" t="s">
        <v>802</v>
      </c>
    </row>
    <row r="2140" spans="1:9" s="82" customFormat="1" x14ac:dyDescent="0.2">
      <c r="A2140" s="82" t="s">
        <v>4731</v>
      </c>
      <c r="B2140" s="82" t="s">
        <v>799</v>
      </c>
      <c r="C2140" s="82" t="s">
        <v>800</v>
      </c>
      <c r="D2140" s="104" t="s">
        <v>801</v>
      </c>
      <c r="E2140" s="82" t="s">
        <v>802</v>
      </c>
      <c r="F2140" s="82" t="s">
        <v>799</v>
      </c>
      <c r="G2140" s="82" t="s">
        <v>800</v>
      </c>
      <c r="H2140" s="82" t="s">
        <v>801</v>
      </c>
      <c r="I2140" s="82" t="s">
        <v>802</v>
      </c>
    </row>
    <row r="2141" spans="1:9" s="82" customFormat="1" x14ac:dyDescent="0.2">
      <c r="A2141" s="82" t="s">
        <v>4732</v>
      </c>
      <c r="B2141" s="82" t="s">
        <v>3981</v>
      </c>
      <c r="C2141" s="82" t="s">
        <v>3982</v>
      </c>
      <c r="D2141" s="104" t="s">
        <v>3983</v>
      </c>
      <c r="E2141" s="82" t="s">
        <v>3984</v>
      </c>
      <c r="F2141" s="82" t="s">
        <v>3981</v>
      </c>
      <c r="G2141" s="82" t="s">
        <v>3982</v>
      </c>
      <c r="H2141" s="82" t="s">
        <v>3983</v>
      </c>
      <c r="I2141" s="82" t="s">
        <v>3984</v>
      </c>
    </row>
    <row r="2142" spans="1:9" s="82" customFormat="1" x14ac:dyDescent="0.2">
      <c r="A2142" s="82" t="s">
        <v>4733</v>
      </c>
      <c r="B2142" s="82" t="s">
        <v>805</v>
      </c>
      <c r="C2142" s="82" t="s">
        <v>806</v>
      </c>
      <c r="D2142" s="104" t="s">
        <v>807</v>
      </c>
      <c r="E2142" s="82" t="s">
        <v>808</v>
      </c>
      <c r="F2142" s="82" t="s">
        <v>805</v>
      </c>
      <c r="G2142" s="82" t="s">
        <v>806</v>
      </c>
      <c r="H2142" s="82" t="s">
        <v>807</v>
      </c>
      <c r="I2142" s="82" t="s">
        <v>808</v>
      </c>
    </row>
    <row r="2143" spans="1:9" s="82" customFormat="1" x14ac:dyDescent="0.2">
      <c r="A2143" s="82" t="s">
        <v>4734</v>
      </c>
      <c r="B2143" s="82" t="s">
        <v>3985</v>
      </c>
      <c r="C2143" s="82" t="s">
        <v>3986</v>
      </c>
      <c r="D2143" s="104" t="s">
        <v>3987</v>
      </c>
      <c r="E2143" s="82" t="s">
        <v>3988</v>
      </c>
      <c r="F2143" s="82" t="s">
        <v>3985</v>
      </c>
      <c r="G2143" s="82" t="s">
        <v>3986</v>
      </c>
      <c r="H2143" s="82" t="s">
        <v>3987</v>
      </c>
      <c r="I2143" s="82" t="s">
        <v>3988</v>
      </c>
    </row>
    <row r="2144" spans="1:9" s="82" customFormat="1" x14ac:dyDescent="0.2">
      <c r="A2144" s="82" t="s">
        <v>2865</v>
      </c>
      <c r="B2144" s="82" t="s">
        <v>811</v>
      </c>
      <c r="C2144" s="82" t="s">
        <v>812</v>
      </c>
      <c r="D2144" s="104" t="s">
        <v>813</v>
      </c>
      <c r="E2144" s="82" t="s">
        <v>814</v>
      </c>
      <c r="F2144" s="82" t="s">
        <v>3541</v>
      </c>
      <c r="G2144" s="82" t="s">
        <v>812</v>
      </c>
      <c r="H2144" s="82" t="s">
        <v>813</v>
      </c>
      <c r="I2144" s="82" t="s">
        <v>814</v>
      </c>
    </row>
    <row r="2145" spans="1:9" s="82" customFormat="1" x14ac:dyDescent="0.2">
      <c r="A2145" s="82" t="s">
        <v>2866</v>
      </c>
      <c r="B2145" s="82" t="s">
        <v>816</v>
      </c>
      <c r="C2145" s="82" t="s">
        <v>817</v>
      </c>
      <c r="D2145" s="104" t="s">
        <v>818</v>
      </c>
      <c r="E2145" s="82" t="s">
        <v>819</v>
      </c>
      <c r="F2145" s="82" t="s">
        <v>816</v>
      </c>
      <c r="G2145" s="82" t="s">
        <v>817</v>
      </c>
      <c r="H2145" s="82" t="s">
        <v>818</v>
      </c>
      <c r="I2145" s="82" t="s">
        <v>819</v>
      </c>
    </row>
    <row r="2146" spans="1:9" s="82" customFormat="1" x14ac:dyDescent="0.2">
      <c r="A2146" s="82" t="s">
        <v>2867</v>
      </c>
      <c r="B2146" s="82" t="s">
        <v>821</v>
      </c>
      <c r="C2146" s="82" t="s">
        <v>822</v>
      </c>
      <c r="D2146" s="104" t="s">
        <v>823</v>
      </c>
      <c r="E2146" s="82" t="s">
        <v>824</v>
      </c>
      <c r="F2146" s="82" t="s">
        <v>821</v>
      </c>
      <c r="G2146" s="82" t="s">
        <v>822</v>
      </c>
      <c r="H2146" s="82" t="s">
        <v>823</v>
      </c>
      <c r="I2146" s="82" t="s">
        <v>824</v>
      </c>
    </row>
    <row r="2147" spans="1:9" s="82" customFormat="1" x14ac:dyDescent="0.2">
      <c r="A2147" s="82" t="s">
        <v>2868</v>
      </c>
      <c r="B2147" s="82" t="s">
        <v>826</v>
      </c>
      <c r="C2147" s="82" t="s">
        <v>827</v>
      </c>
      <c r="D2147" s="104" t="s">
        <v>828</v>
      </c>
      <c r="E2147" s="82" t="s">
        <v>829</v>
      </c>
      <c r="F2147" s="82" t="s">
        <v>3542</v>
      </c>
      <c r="G2147" s="82" t="s">
        <v>827</v>
      </c>
      <c r="H2147" s="82" t="s">
        <v>828</v>
      </c>
      <c r="I2147" s="82" t="s">
        <v>829</v>
      </c>
    </row>
    <row r="2148" spans="1:9" s="82" customFormat="1" x14ac:dyDescent="0.2">
      <c r="A2148" s="82" t="s">
        <v>2869</v>
      </c>
      <c r="B2148" s="82" t="s">
        <v>7100</v>
      </c>
      <c r="C2148" s="82" t="s">
        <v>7101</v>
      </c>
      <c r="D2148" s="82" t="s">
        <v>7102</v>
      </c>
      <c r="E2148" s="82" t="s">
        <v>7103</v>
      </c>
      <c r="F2148" s="82" t="s">
        <v>7100</v>
      </c>
      <c r="G2148" s="82" t="s">
        <v>7101</v>
      </c>
      <c r="H2148" s="82" t="s">
        <v>7102</v>
      </c>
      <c r="I2148" s="82" t="s">
        <v>7103</v>
      </c>
    </row>
    <row r="2149" spans="1:9" s="82" customFormat="1" x14ac:dyDescent="0.2">
      <c r="A2149" s="82" t="s">
        <v>2870</v>
      </c>
      <c r="B2149" s="82" t="s">
        <v>832</v>
      </c>
      <c r="C2149" s="82" t="s">
        <v>833</v>
      </c>
      <c r="D2149" s="104" t="s">
        <v>834</v>
      </c>
      <c r="E2149" s="82" t="s">
        <v>835</v>
      </c>
      <c r="F2149" s="82" t="s">
        <v>832</v>
      </c>
      <c r="G2149" s="82" t="s">
        <v>833</v>
      </c>
      <c r="H2149" s="82" t="s">
        <v>834</v>
      </c>
      <c r="I2149" s="82" t="s">
        <v>835</v>
      </c>
    </row>
    <row r="2150" spans="1:9" s="82" customFormat="1" x14ac:dyDescent="0.2">
      <c r="A2150" s="82" t="s">
        <v>2871</v>
      </c>
      <c r="B2150" s="82" t="s">
        <v>837</v>
      </c>
      <c r="C2150" s="82" t="s">
        <v>838</v>
      </c>
      <c r="D2150" s="104" t="s">
        <v>839</v>
      </c>
      <c r="E2150" s="82" t="s">
        <v>840</v>
      </c>
      <c r="F2150" s="82" t="s">
        <v>837</v>
      </c>
      <c r="G2150" s="82" t="s">
        <v>838</v>
      </c>
      <c r="H2150" s="82" t="s">
        <v>839</v>
      </c>
      <c r="I2150" s="82" t="s">
        <v>840</v>
      </c>
    </row>
    <row r="2151" spans="1:9" s="82" customFormat="1" x14ac:dyDescent="0.2">
      <c r="A2151" s="82" t="s">
        <v>2872</v>
      </c>
      <c r="B2151" s="82" t="s">
        <v>826</v>
      </c>
      <c r="C2151" s="82" t="s">
        <v>827</v>
      </c>
      <c r="D2151" s="104" t="s">
        <v>828</v>
      </c>
      <c r="E2151" s="82" t="s">
        <v>829</v>
      </c>
      <c r="F2151" s="82" t="s">
        <v>3542</v>
      </c>
      <c r="G2151" s="82" t="s">
        <v>827</v>
      </c>
      <c r="H2151" s="82" t="s">
        <v>828</v>
      </c>
      <c r="I2151" s="82" t="s">
        <v>829</v>
      </c>
    </row>
    <row r="2152" spans="1:9" s="82" customFormat="1" x14ac:dyDescent="0.2">
      <c r="A2152" s="82" t="s">
        <v>2873</v>
      </c>
      <c r="B2152" s="82" t="s">
        <v>2035</v>
      </c>
      <c r="C2152" s="82" t="s">
        <v>2036</v>
      </c>
      <c r="D2152" s="104" t="s">
        <v>2037</v>
      </c>
      <c r="E2152" s="82" t="s">
        <v>2038</v>
      </c>
      <c r="F2152" s="82" t="s">
        <v>2035</v>
      </c>
      <c r="G2152" s="82" t="s">
        <v>2036</v>
      </c>
      <c r="H2152" s="82" t="s">
        <v>2037</v>
      </c>
      <c r="I2152" s="82" t="s">
        <v>2038</v>
      </c>
    </row>
    <row r="2153" spans="1:9" s="82" customFormat="1" x14ac:dyDescent="0.2">
      <c r="A2153" s="82" t="s">
        <v>4735</v>
      </c>
      <c r="B2153" s="82" t="s">
        <v>2035</v>
      </c>
      <c r="C2153" s="82" t="s">
        <v>2036</v>
      </c>
      <c r="D2153" s="104" t="s">
        <v>2037</v>
      </c>
      <c r="E2153" s="82" t="s">
        <v>2038</v>
      </c>
      <c r="F2153" s="82" t="s">
        <v>2035</v>
      </c>
      <c r="G2153" s="82" t="s">
        <v>2036</v>
      </c>
      <c r="H2153" s="82" t="s">
        <v>2037</v>
      </c>
      <c r="I2153" s="82" t="s">
        <v>2038</v>
      </c>
    </row>
    <row r="2154" spans="1:9" s="82" customFormat="1" x14ac:dyDescent="0.2">
      <c r="A2154" s="82" t="s">
        <v>2874</v>
      </c>
      <c r="B2154" s="82" t="s">
        <v>843</v>
      </c>
      <c r="C2154" s="82" t="s">
        <v>844</v>
      </c>
      <c r="D2154" s="104" t="s">
        <v>845</v>
      </c>
      <c r="E2154" s="82" t="s">
        <v>846</v>
      </c>
      <c r="F2154" s="82" t="s">
        <v>843</v>
      </c>
      <c r="G2154" s="82" t="s">
        <v>844</v>
      </c>
      <c r="H2154" s="82" t="s">
        <v>845</v>
      </c>
      <c r="I2154" s="82" t="s">
        <v>846</v>
      </c>
    </row>
    <row r="2155" spans="1:9" s="82" customFormat="1" x14ac:dyDescent="0.2">
      <c r="A2155" s="82" t="s">
        <v>2875</v>
      </c>
      <c r="B2155" s="82" t="s">
        <v>848</v>
      </c>
      <c r="C2155" s="82" t="s">
        <v>849</v>
      </c>
      <c r="D2155" s="104" t="s">
        <v>850</v>
      </c>
      <c r="E2155" s="82" t="s">
        <v>851</v>
      </c>
      <c r="F2155" s="82" t="s">
        <v>848</v>
      </c>
      <c r="G2155" s="82" t="s">
        <v>849</v>
      </c>
      <c r="H2155" s="82" t="s">
        <v>850</v>
      </c>
      <c r="I2155" s="82" t="s">
        <v>851</v>
      </c>
    </row>
    <row r="2156" spans="1:9" s="82" customFormat="1" x14ac:dyDescent="0.2">
      <c r="A2156" s="82" t="s">
        <v>4736</v>
      </c>
      <c r="B2156" s="82" t="s">
        <v>848</v>
      </c>
      <c r="C2156" s="82" t="s">
        <v>849</v>
      </c>
      <c r="D2156" s="104" t="s">
        <v>850</v>
      </c>
      <c r="E2156" s="82" t="s">
        <v>851</v>
      </c>
      <c r="F2156" s="82" t="s">
        <v>848</v>
      </c>
      <c r="G2156" s="82" t="s">
        <v>849</v>
      </c>
      <c r="H2156" s="82" t="s">
        <v>850</v>
      </c>
      <c r="I2156" s="82" t="s">
        <v>851</v>
      </c>
    </row>
    <row r="2157" spans="1:9" s="82" customFormat="1" x14ac:dyDescent="0.2">
      <c r="A2157" s="82" t="s">
        <v>2876</v>
      </c>
      <c r="B2157" s="82" t="s">
        <v>3991</v>
      </c>
      <c r="C2157" s="82" t="s">
        <v>3992</v>
      </c>
      <c r="D2157" s="104" t="s">
        <v>3993</v>
      </c>
      <c r="E2157" s="82" t="s">
        <v>3994</v>
      </c>
      <c r="F2157" s="82" t="s">
        <v>3991</v>
      </c>
      <c r="G2157" s="82" t="s">
        <v>3992</v>
      </c>
      <c r="H2157" s="82" t="s">
        <v>3993</v>
      </c>
      <c r="I2157" s="82" t="s">
        <v>3994</v>
      </c>
    </row>
    <row r="2158" spans="1:9" s="82" customFormat="1" x14ac:dyDescent="0.2">
      <c r="A2158" s="82" t="s">
        <v>4737</v>
      </c>
      <c r="B2158" s="82" t="s">
        <v>3991</v>
      </c>
      <c r="C2158" s="82" t="s">
        <v>3992</v>
      </c>
      <c r="D2158" s="104" t="s">
        <v>3993</v>
      </c>
      <c r="E2158" s="82" t="s">
        <v>3994</v>
      </c>
      <c r="F2158" s="82" t="s">
        <v>3991</v>
      </c>
      <c r="G2158" s="82" t="s">
        <v>3992</v>
      </c>
      <c r="H2158" s="82" t="s">
        <v>3993</v>
      </c>
      <c r="I2158" s="82" t="s">
        <v>3994</v>
      </c>
    </row>
    <row r="2159" spans="1:9" s="82" customFormat="1" x14ac:dyDescent="0.2">
      <c r="A2159" s="82" t="s">
        <v>2877</v>
      </c>
      <c r="B2159" s="82" t="s">
        <v>854</v>
      </c>
      <c r="C2159" s="82" t="s">
        <v>855</v>
      </c>
      <c r="D2159" s="104" t="s">
        <v>856</v>
      </c>
      <c r="E2159" s="82" t="s">
        <v>857</v>
      </c>
      <c r="F2159" s="82" t="s">
        <v>3544</v>
      </c>
      <c r="G2159" s="82" t="s">
        <v>855</v>
      </c>
      <c r="H2159" s="82" t="s">
        <v>856</v>
      </c>
      <c r="I2159" s="82" t="s">
        <v>3996</v>
      </c>
    </row>
    <row r="2160" spans="1:9" s="82" customFormat="1" x14ac:dyDescent="0.2">
      <c r="A2160" s="82" t="s">
        <v>2878</v>
      </c>
      <c r="B2160" s="82" t="s">
        <v>859</v>
      </c>
      <c r="C2160" s="82" t="s">
        <v>860</v>
      </c>
      <c r="D2160" s="104" t="s">
        <v>861</v>
      </c>
      <c r="E2160" s="82" t="s">
        <v>862</v>
      </c>
      <c r="F2160" s="82" t="s">
        <v>859</v>
      </c>
      <c r="G2160" s="82" t="s">
        <v>860</v>
      </c>
      <c r="H2160" s="82" t="s">
        <v>861</v>
      </c>
      <c r="I2160" s="82" t="s">
        <v>862</v>
      </c>
    </row>
    <row r="2161" spans="1:9" s="82" customFormat="1" x14ac:dyDescent="0.2">
      <c r="A2161" s="82" t="s">
        <v>2879</v>
      </c>
      <c r="B2161" s="82" t="s">
        <v>2045</v>
      </c>
      <c r="C2161" s="82" t="s">
        <v>2046</v>
      </c>
      <c r="D2161" s="104" t="s">
        <v>2047</v>
      </c>
      <c r="E2161" s="82" t="s">
        <v>2048</v>
      </c>
      <c r="F2161" s="82" t="s">
        <v>2045</v>
      </c>
      <c r="G2161" s="82" t="s">
        <v>2046</v>
      </c>
      <c r="H2161" s="82" t="s">
        <v>2047</v>
      </c>
      <c r="I2161" s="82" t="s">
        <v>2048</v>
      </c>
    </row>
    <row r="2162" spans="1:9" s="82" customFormat="1" x14ac:dyDescent="0.2">
      <c r="A2162" s="113" t="s">
        <v>4738</v>
      </c>
      <c r="B2162" s="82" t="s">
        <v>2049</v>
      </c>
      <c r="C2162" s="82" t="s">
        <v>2050</v>
      </c>
      <c r="D2162" s="104" t="s">
        <v>2051</v>
      </c>
      <c r="E2162" s="82" t="s">
        <v>2052</v>
      </c>
      <c r="F2162" s="82" t="s">
        <v>2049</v>
      </c>
      <c r="G2162" s="82" t="s">
        <v>2050</v>
      </c>
      <c r="H2162" s="82" t="s">
        <v>3545</v>
      </c>
      <c r="I2162" s="82" t="s">
        <v>2052</v>
      </c>
    </row>
    <row r="2163" spans="1:9" s="122" customFormat="1" x14ac:dyDescent="0.2">
      <c r="A2163" s="122" t="s">
        <v>6963</v>
      </c>
      <c r="B2163" s="122" t="s">
        <v>4439</v>
      </c>
      <c r="C2163" s="122" t="s">
        <v>4885</v>
      </c>
      <c r="D2163" s="124" t="s">
        <v>4886</v>
      </c>
      <c r="E2163" s="122" t="s">
        <v>4887</v>
      </c>
      <c r="F2163" s="124" t="s">
        <v>4439</v>
      </c>
      <c r="G2163" s="122" t="s">
        <v>4885</v>
      </c>
      <c r="H2163" s="122" t="s">
        <v>4886</v>
      </c>
      <c r="I2163" s="122" t="s">
        <v>4887</v>
      </c>
    </row>
    <row r="2164" spans="1:9" s="122" customFormat="1" x14ac:dyDescent="0.2">
      <c r="A2164" s="122" t="s">
        <v>6964</v>
      </c>
      <c r="B2164" s="122" t="s">
        <v>4440</v>
      </c>
      <c r="C2164" s="122" t="s">
        <v>4888</v>
      </c>
      <c r="D2164" s="124" t="s">
        <v>4889</v>
      </c>
      <c r="E2164" s="122" t="s">
        <v>4890</v>
      </c>
      <c r="F2164" s="124" t="s">
        <v>4440</v>
      </c>
      <c r="G2164" s="122" t="s">
        <v>4888</v>
      </c>
      <c r="H2164" s="122" t="s">
        <v>4889</v>
      </c>
      <c r="I2164" s="122" t="s">
        <v>4890</v>
      </c>
    </row>
    <row r="2165" spans="1:9" s="113" customFormat="1" x14ac:dyDescent="0.2">
      <c r="A2165" s="113" t="s">
        <v>6965</v>
      </c>
      <c r="B2165" s="113" t="s">
        <v>5766</v>
      </c>
      <c r="C2165" s="113" t="s">
        <v>5767</v>
      </c>
      <c r="D2165" s="107" t="s">
        <v>5768</v>
      </c>
      <c r="E2165" s="113" t="s">
        <v>5769</v>
      </c>
      <c r="F2165" s="113" t="s">
        <v>5766</v>
      </c>
      <c r="G2165" s="113" t="s">
        <v>5767</v>
      </c>
      <c r="H2165" s="113" t="s">
        <v>5768</v>
      </c>
      <c r="I2165" s="113" t="s">
        <v>5769</v>
      </c>
    </row>
    <row r="2166" spans="1:9" s="113" customFormat="1" x14ac:dyDescent="0.2">
      <c r="A2166" s="113" t="s">
        <v>6966</v>
      </c>
      <c r="B2166" s="113" t="s">
        <v>4440</v>
      </c>
      <c r="C2166" s="113" t="s">
        <v>5771</v>
      </c>
      <c r="D2166" s="107" t="s">
        <v>4892</v>
      </c>
      <c r="E2166" s="113" t="s">
        <v>5772</v>
      </c>
      <c r="F2166" s="113" t="s">
        <v>4440</v>
      </c>
      <c r="G2166" s="113" t="s">
        <v>5771</v>
      </c>
      <c r="H2166" s="113" t="s">
        <v>4892</v>
      </c>
      <c r="I2166" s="113" t="s">
        <v>5772</v>
      </c>
    </row>
    <row r="2167" spans="1:9" s="82" customFormat="1" x14ac:dyDescent="0.2">
      <c r="A2167" s="113" t="s">
        <v>6967</v>
      </c>
      <c r="B2167" s="82" t="s">
        <v>2053</v>
      </c>
      <c r="C2167" s="82" t="s">
        <v>2054</v>
      </c>
      <c r="D2167" s="104" t="s">
        <v>2055</v>
      </c>
      <c r="E2167" s="82" t="s">
        <v>2056</v>
      </c>
      <c r="F2167" s="82" t="s">
        <v>2053</v>
      </c>
      <c r="G2167" s="82" t="s">
        <v>2054</v>
      </c>
      <c r="H2167" s="82" t="s">
        <v>2055</v>
      </c>
      <c r="I2167" s="82" t="s">
        <v>2056</v>
      </c>
    </row>
    <row r="2168" spans="1:9" s="122" customFormat="1" x14ac:dyDescent="0.2">
      <c r="A2168" s="122" t="s">
        <v>6968</v>
      </c>
      <c r="B2168" s="122" t="s">
        <v>4441</v>
      </c>
      <c r="C2168" s="122" t="s">
        <v>4891</v>
      </c>
      <c r="D2168" s="124" t="s">
        <v>4892</v>
      </c>
      <c r="E2168" s="122" t="s">
        <v>4893</v>
      </c>
      <c r="F2168" s="122" t="s">
        <v>4441</v>
      </c>
      <c r="G2168" s="122" t="s">
        <v>4891</v>
      </c>
      <c r="H2168" s="122" t="s">
        <v>4892</v>
      </c>
      <c r="I2168" s="122" t="s">
        <v>4893</v>
      </c>
    </row>
    <row r="2169" spans="1:9" s="113" customFormat="1" x14ac:dyDescent="0.2">
      <c r="A2169" s="113" t="s">
        <v>6969</v>
      </c>
      <c r="B2169" s="113" t="s">
        <v>5776</v>
      </c>
      <c r="C2169" s="113" t="s">
        <v>5777</v>
      </c>
      <c r="D2169" s="107" t="s">
        <v>5778</v>
      </c>
      <c r="E2169" s="113" t="s">
        <v>5779</v>
      </c>
      <c r="F2169" s="113" t="s">
        <v>5776</v>
      </c>
      <c r="G2169" s="113" t="s">
        <v>5777</v>
      </c>
      <c r="H2169" s="113" t="s">
        <v>5778</v>
      </c>
      <c r="I2169" s="113" t="s">
        <v>5779</v>
      </c>
    </row>
    <row r="2170" spans="1:9" s="82" customFormat="1" x14ac:dyDescent="0.2">
      <c r="A2170" s="113" t="s">
        <v>6970</v>
      </c>
      <c r="B2170" s="82" t="s">
        <v>4442</v>
      </c>
      <c r="C2170" s="82" t="s">
        <v>4894</v>
      </c>
      <c r="D2170" s="104" t="s">
        <v>4895</v>
      </c>
      <c r="E2170" s="82" t="s">
        <v>4896</v>
      </c>
      <c r="F2170" s="82" t="s">
        <v>4442</v>
      </c>
      <c r="G2170" s="82" t="s">
        <v>4894</v>
      </c>
      <c r="H2170" s="82" t="s">
        <v>4895</v>
      </c>
      <c r="I2170" s="82" t="s">
        <v>4896</v>
      </c>
    </row>
    <row r="2171" spans="1:9" s="82" customFormat="1" x14ac:dyDescent="0.2">
      <c r="A2171" s="82" t="s">
        <v>2880</v>
      </c>
      <c r="B2171" s="82" t="s">
        <v>864</v>
      </c>
      <c r="C2171" s="82" t="s">
        <v>865</v>
      </c>
      <c r="D2171" s="104" t="s">
        <v>866</v>
      </c>
      <c r="E2171" s="82" t="s">
        <v>867</v>
      </c>
      <c r="F2171" s="82" t="s">
        <v>864</v>
      </c>
      <c r="G2171" s="82" t="s">
        <v>865</v>
      </c>
      <c r="H2171" s="82" t="s">
        <v>866</v>
      </c>
      <c r="I2171" s="82" t="s">
        <v>867</v>
      </c>
    </row>
    <row r="2172" spans="1:9" s="82" customFormat="1" x14ac:dyDescent="0.2">
      <c r="A2172" s="82" t="s">
        <v>2881</v>
      </c>
      <c r="B2172" s="82" t="s">
        <v>869</v>
      </c>
      <c r="C2172" s="82" t="s">
        <v>870</v>
      </c>
      <c r="D2172" s="104" t="s">
        <v>871</v>
      </c>
      <c r="E2172" s="82" t="s">
        <v>872</v>
      </c>
      <c r="F2172" s="82" t="s">
        <v>3546</v>
      </c>
      <c r="G2172" s="82" t="s">
        <v>870</v>
      </c>
      <c r="H2172" s="82" t="s">
        <v>871</v>
      </c>
      <c r="I2172" s="82" t="s">
        <v>872</v>
      </c>
    </row>
    <row r="2173" spans="1:9" s="82" customFormat="1" x14ac:dyDescent="0.2">
      <c r="A2173" s="82" t="s">
        <v>2882</v>
      </c>
      <c r="B2173" s="82" t="s">
        <v>874</v>
      </c>
      <c r="C2173" s="82" t="s">
        <v>875</v>
      </c>
      <c r="D2173" s="104" t="s">
        <v>876</v>
      </c>
      <c r="E2173" s="82" t="s">
        <v>877</v>
      </c>
      <c r="F2173" s="82" t="s">
        <v>874</v>
      </c>
      <c r="G2173" s="82" t="s">
        <v>875</v>
      </c>
      <c r="H2173" s="82" t="s">
        <v>876</v>
      </c>
      <c r="I2173" s="82" t="s">
        <v>877</v>
      </c>
    </row>
    <row r="2174" spans="1:9" s="122" customFormat="1" x14ac:dyDescent="0.2">
      <c r="A2174" s="122" t="s">
        <v>6971</v>
      </c>
      <c r="B2174" s="122" t="s">
        <v>3997</v>
      </c>
      <c r="C2174" s="122" t="s">
        <v>879</v>
      </c>
      <c r="D2174" s="124" t="s">
        <v>880</v>
      </c>
      <c r="E2174" s="122" t="s">
        <v>881</v>
      </c>
      <c r="F2174" s="122" t="s">
        <v>3997</v>
      </c>
      <c r="G2174" s="122" t="s">
        <v>879</v>
      </c>
      <c r="H2174" s="122" t="s">
        <v>880</v>
      </c>
      <c r="I2174" s="122" t="s">
        <v>881</v>
      </c>
    </row>
    <row r="2175" spans="1:9" s="113" customFormat="1" x14ac:dyDescent="0.2">
      <c r="A2175" s="113" t="s">
        <v>2883</v>
      </c>
      <c r="B2175" s="113" t="s">
        <v>5205</v>
      </c>
      <c r="C2175" s="113" t="s">
        <v>5206</v>
      </c>
      <c r="D2175" s="107" t="s">
        <v>5782</v>
      </c>
      <c r="E2175" s="113" t="s">
        <v>5783</v>
      </c>
      <c r="F2175" s="113" t="s">
        <v>5205</v>
      </c>
      <c r="G2175" s="113" t="s">
        <v>5206</v>
      </c>
      <c r="H2175" s="113" t="s">
        <v>5782</v>
      </c>
      <c r="I2175" s="113" t="s">
        <v>5783</v>
      </c>
    </row>
    <row r="2176" spans="1:9" s="122" customFormat="1" x14ac:dyDescent="0.2">
      <c r="A2176" s="122" t="s">
        <v>6972</v>
      </c>
      <c r="B2176" s="122" t="s">
        <v>883</v>
      </c>
      <c r="C2176" s="122" t="s">
        <v>884</v>
      </c>
      <c r="D2176" s="124" t="s">
        <v>885</v>
      </c>
      <c r="E2176" s="122" t="s">
        <v>886</v>
      </c>
      <c r="F2176" s="122" t="s">
        <v>883</v>
      </c>
      <c r="G2176" s="122" t="s">
        <v>884</v>
      </c>
      <c r="H2176" s="122" t="s">
        <v>3547</v>
      </c>
      <c r="I2176" s="122" t="s">
        <v>886</v>
      </c>
    </row>
    <row r="2177" spans="1:9" s="122" customFormat="1" x14ac:dyDescent="0.2">
      <c r="A2177" s="122" t="s">
        <v>6973</v>
      </c>
      <c r="B2177" s="122" t="s">
        <v>3998</v>
      </c>
      <c r="C2177" s="122" t="s">
        <v>888</v>
      </c>
      <c r="D2177" s="124" t="s">
        <v>3999</v>
      </c>
      <c r="E2177" s="122" t="s">
        <v>4000</v>
      </c>
      <c r="F2177" s="122" t="s">
        <v>3998</v>
      </c>
      <c r="G2177" s="122" t="s">
        <v>888</v>
      </c>
      <c r="H2177" s="122" t="s">
        <v>3999</v>
      </c>
      <c r="I2177" s="122" t="s">
        <v>4000</v>
      </c>
    </row>
    <row r="2178" spans="1:9" s="122" customFormat="1" x14ac:dyDescent="0.2">
      <c r="A2178" s="122" t="s">
        <v>6974</v>
      </c>
      <c r="B2178" s="122" t="s">
        <v>890</v>
      </c>
      <c r="C2178" s="122" t="s">
        <v>891</v>
      </c>
      <c r="D2178" s="124" t="s">
        <v>892</v>
      </c>
      <c r="E2178" s="122" t="s">
        <v>893</v>
      </c>
      <c r="F2178" s="122" t="s">
        <v>890</v>
      </c>
      <c r="G2178" s="122" t="s">
        <v>891</v>
      </c>
      <c r="H2178" s="122" t="s">
        <v>892</v>
      </c>
      <c r="I2178" s="122" t="s">
        <v>893</v>
      </c>
    </row>
    <row r="2179" spans="1:9" s="122" customFormat="1" x14ac:dyDescent="0.2">
      <c r="A2179" s="122" t="s">
        <v>6975</v>
      </c>
      <c r="B2179" s="122" t="s">
        <v>895</v>
      </c>
      <c r="C2179" s="122" t="s">
        <v>896</v>
      </c>
      <c r="D2179" s="124" t="s">
        <v>897</v>
      </c>
      <c r="E2179" s="122" t="s">
        <v>898</v>
      </c>
      <c r="F2179" s="122" t="s">
        <v>895</v>
      </c>
      <c r="G2179" s="122" t="s">
        <v>896</v>
      </c>
      <c r="H2179" s="122" t="s">
        <v>897</v>
      </c>
      <c r="I2179" s="122" t="s">
        <v>898</v>
      </c>
    </row>
    <row r="2180" spans="1:9" s="122" customFormat="1" x14ac:dyDescent="0.2">
      <c r="A2180" s="122" t="s">
        <v>6976</v>
      </c>
      <c r="B2180" s="122" t="s">
        <v>2064</v>
      </c>
      <c r="C2180" s="122" t="s">
        <v>2065</v>
      </c>
      <c r="D2180" s="124" t="s">
        <v>2066</v>
      </c>
      <c r="E2180" s="122" t="s">
        <v>2067</v>
      </c>
      <c r="F2180" s="122" t="s">
        <v>2064</v>
      </c>
      <c r="G2180" s="122" t="s">
        <v>2065</v>
      </c>
      <c r="H2180" s="122" t="s">
        <v>2066</v>
      </c>
      <c r="I2180" s="122" t="s">
        <v>2067</v>
      </c>
    </row>
    <row r="2181" spans="1:9" s="122" customFormat="1" x14ac:dyDescent="0.2">
      <c r="A2181" s="122" t="s">
        <v>6977</v>
      </c>
      <c r="B2181" s="122" t="s">
        <v>900</v>
      </c>
      <c r="C2181" s="122" t="s">
        <v>901</v>
      </c>
      <c r="D2181" s="124" t="s">
        <v>902</v>
      </c>
      <c r="E2181" s="122" t="s">
        <v>903</v>
      </c>
      <c r="F2181" s="122" t="s">
        <v>900</v>
      </c>
      <c r="G2181" s="122" t="s">
        <v>901</v>
      </c>
      <c r="H2181" s="122" t="s">
        <v>902</v>
      </c>
      <c r="I2181" s="122" t="s">
        <v>903</v>
      </c>
    </row>
    <row r="2182" spans="1:9" s="113" customFormat="1" x14ac:dyDescent="0.2">
      <c r="A2182" s="113" t="s">
        <v>2884</v>
      </c>
      <c r="B2182" s="113" t="s">
        <v>5211</v>
      </c>
      <c r="C2182" s="113" t="s">
        <v>5212</v>
      </c>
      <c r="D2182" s="107" t="s">
        <v>5213</v>
      </c>
      <c r="E2182" s="113" t="s">
        <v>5214</v>
      </c>
      <c r="F2182" s="113" t="s">
        <v>5211</v>
      </c>
      <c r="G2182" s="113" t="s">
        <v>5212</v>
      </c>
      <c r="H2182" s="113" t="s">
        <v>5213</v>
      </c>
      <c r="I2182" s="113" t="s">
        <v>5214</v>
      </c>
    </row>
    <row r="2183" spans="1:9" s="113" customFormat="1" x14ac:dyDescent="0.2">
      <c r="A2183" s="113" t="s">
        <v>6978</v>
      </c>
      <c r="B2183" s="113" t="s">
        <v>5216</v>
      </c>
      <c r="C2183" s="113" t="s">
        <v>5217</v>
      </c>
      <c r="D2183" s="107" t="s">
        <v>5791</v>
      </c>
      <c r="E2183" s="113" t="s">
        <v>5792</v>
      </c>
      <c r="F2183" s="113" t="s">
        <v>5216</v>
      </c>
      <c r="G2183" s="113" t="s">
        <v>5217</v>
      </c>
      <c r="H2183" s="113" t="s">
        <v>5791</v>
      </c>
      <c r="I2183" s="113" t="s">
        <v>5792</v>
      </c>
    </row>
    <row r="2184" spans="1:9" s="113" customFormat="1" x14ac:dyDescent="0.2">
      <c r="A2184" s="113" t="s">
        <v>6979</v>
      </c>
      <c r="B2184" s="113" t="s">
        <v>5221</v>
      </c>
      <c r="C2184" s="113" t="s">
        <v>5222</v>
      </c>
      <c r="D2184" s="107" t="s">
        <v>5223</v>
      </c>
      <c r="E2184" s="113" t="s">
        <v>5224</v>
      </c>
      <c r="F2184" s="113" t="s">
        <v>5221</v>
      </c>
      <c r="G2184" s="113" t="s">
        <v>5222</v>
      </c>
      <c r="H2184" s="113" t="s">
        <v>5223</v>
      </c>
      <c r="I2184" s="113" t="s">
        <v>5224</v>
      </c>
    </row>
    <row r="2185" spans="1:9" s="113" customFormat="1" x14ac:dyDescent="0.2">
      <c r="A2185" s="113" t="s">
        <v>2885</v>
      </c>
      <c r="B2185" s="113" t="s">
        <v>5225</v>
      </c>
      <c r="C2185" s="113" t="s">
        <v>5226</v>
      </c>
      <c r="D2185" s="107" t="s">
        <v>5227</v>
      </c>
      <c r="E2185" s="113" t="s">
        <v>5228</v>
      </c>
      <c r="F2185" s="113" t="s">
        <v>5226</v>
      </c>
      <c r="G2185" s="113" t="s">
        <v>5227</v>
      </c>
      <c r="H2185" s="113" t="s">
        <v>5228</v>
      </c>
    </row>
    <row r="2186" spans="1:9" s="113" customFormat="1" x14ac:dyDescent="0.2">
      <c r="A2186" s="113" t="s">
        <v>2886</v>
      </c>
      <c r="B2186" s="113" t="s">
        <v>5230</v>
      </c>
      <c r="C2186" s="113" t="s">
        <v>5231</v>
      </c>
      <c r="D2186" s="107" t="s">
        <v>5794</v>
      </c>
      <c r="E2186" s="113" t="s">
        <v>5795</v>
      </c>
      <c r="F2186" s="113" t="s">
        <v>5230</v>
      </c>
      <c r="G2186" s="113" t="s">
        <v>5231</v>
      </c>
      <c r="H2186" s="113" t="s">
        <v>5794</v>
      </c>
      <c r="I2186" s="113" t="s">
        <v>5795</v>
      </c>
    </row>
    <row r="2187" spans="1:9" s="113" customFormat="1" x14ac:dyDescent="0.2">
      <c r="A2187" s="113" t="s">
        <v>6980</v>
      </c>
      <c r="B2187" s="113" t="s">
        <v>5235</v>
      </c>
      <c r="C2187" s="113" t="s">
        <v>5236</v>
      </c>
      <c r="D2187" s="107" t="s">
        <v>5797</v>
      </c>
      <c r="E2187" s="113" t="s">
        <v>5798</v>
      </c>
      <c r="F2187" s="113" t="s">
        <v>5235</v>
      </c>
      <c r="G2187" s="113" t="s">
        <v>5236</v>
      </c>
      <c r="H2187" s="113" t="s">
        <v>5797</v>
      </c>
      <c r="I2187" s="113" t="s">
        <v>5798</v>
      </c>
    </row>
    <row r="2188" spans="1:9" s="113" customFormat="1" x14ac:dyDescent="0.2">
      <c r="A2188" s="113" t="s">
        <v>6981</v>
      </c>
      <c r="B2188" s="113" t="s">
        <v>5240</v>
      </c>
      <c r="C2188" s="113" t="s">
        <v>5241</v>
      </c>
      <c r="D2188" s="107" t="s">
        <v>5800</v>
      </c>
      <c r="E2188" s="113" t="s">
        <v>5801</v>
      </c>
      <c r="F2188" s="113" t="s">
        <v>5240</v>
      </c>
      <c r="G2188" s="113" t="s">
        <v>5241</v>
      </c>
      <c r="H2188" s="113" t="s">
        <v>5800</v>
      </c>
      <c r="I2188" s="113" t="s">
        <v>5801</v>
      </c>
    </row>
    <row r="2189" spans="1:9" s="82" customFormat="1" x14ac:dyDescent="0.2">
      <c r="A2189" s="82" t="s">
        <v>2887</v>
      </c>
      <c r="B2189" s="82" t="s">
        <v>905</v>
      </c>
      <c r="C2189" s="82" t="s">
        <v>906</v>
      </c>
      <c r="D2189" s="104" t="s">
        <v>907</v>
      </c>
      <c r="E2189" s="82" t="s">
        <v>908</v>
      </c>
      <c r="F2189" s="82" t="s">
        <v>905</v>
      </c>
      <c r="G2189" s="82" t="s">
        <v>906</v>
      </c>
      <c r="H2189" s="82" t="s">
        <v>907</v>
      </c>
      <c r="I2189" s="82" t="s">
        <v>908</v>
      </c>
    </row>
    <row r="2190" spans="1:9" s="82" customFormat="1" x14ac:dyDescent="0.2">
      <c r="A2190" s="82" t="s">
        <v>2888</v>
      </c>
      <c r="B2190" s="82" t="s">
        <v>910</v>
      </c>
      <c r="C2190" s="82" t="s">
        <v>911</v>
      </c>
      <c r="D2190" s="104" t="s">
        <v>912</v>
      </c>
      <c r="E2190" s="82" t="s">
        <v>913</v>
      </c>
      <c r="F2190" s="82" t="s">
        <v>910</v>
      </c>
      <c r="G2190" s="82" t="s">
        <v>911</v>
      </c>
      <c r="H2190" s="82" t="s">
        <v>912</v>
      </c>
      <c r="I2190" s="82" t="s">
        <v>913</v>
      </c>
    </row>
    <row r="2191" spans="1:9" s="122" customFormat="1" x14ac:dyDescent="0.2">
      <c r="A2191" s="122" t="s">
        <v>6982</v>
      </c>
      <c r="B2191" s="122" t="s">
        <v>2071</v>
      </c>
      <c r="C2191" s="122" t="s">
        <v>2072</v>
      </c>
      <c r="D2191" s="124" t="s">
        <v>2073</v>
      </c>
      <c r="E2191" s="122" t="s">
        <v>2074</v>
      </c>
      <c r="F2191" s="122" t="s">
        <v>2071</v>
      </c>
      <c r="G2191" s="122" t="s">
        <v>2072</v>
      </c>
      <c r="H2191" s="122" t="s">
        <v>2073</v>
      </c>
      <c r="I2191" s="122" t="s">
        <v>2074</v>
      </c>
    </row>
    <row r="2192" spans="1:9" s="113" customFormat="1" x14ac:dyDescent="0.2">
      <c r="A2192" s="113" t="s">
        <v>2889</v>
      </c>
      <c r="B2192" s="113" t="s">
        <v>5245</v>
      </c>
      <c r="C2192" s="113" t="s">
        <v>5803</v>
      </c>
      <c r="D2192" s="107" t="s">
        <v>5804</v>
      </c>
      <c r="E2192" s="113" t="s">
        <v>5248</v>
      </c>
      <c r="F2192" s="113" t="s">
        <v>5245</v>
      </c>
      <c r="G2192" s="113" t="s">
        <v>5803</v>
      </c>
      <c r="H2192" s="113" t="s">
        <v>5804</v>
      </c>
      <c r="I2192" s="113" t="s">
        <v>5248</v>
      </c>
    </row>
    <row r="2193" spans="1:9" s="113" customFormat="1" x14ac:dyDescent="0.2">
      <c r="A2193" s="113" t="s">
        <v>6983</v>
      </c>
      <c r="B2193" s="113" t="s">
        <v>5250</v>
      </c>
      <c r="C2193" s="113" t="s">
        <v>5251</v>
      </c>
      <c r="D2193" s="107" t="s">
        <v>5252</v>
      </c>
      <c r="E2193" s="113" t="s">
        <v>5253</v>
      </c>
      <c r="F2193" s="113" t="s">
        <v>5250</v>
      </c>
      <c r="G2193" s="113" t="s">
        <v>5251</v>
      </c>
      <c r="H2193" s="113" t="s">
        <v>5252</v>
      </c>
      <c r="I2193" s="113" t="s">
        <v>5253</v>
      </c>
    </row>
    <row r="2194" spans="1:9" s="113" customFormat="1" x14ac:dyDescent="0.2">
      <c r="A2194" s="113" t="s">
        <v>6984</v>
      </c>
      <c r="B2194" s="113" t="s">
        <v>5255</v>
      </c>
      <c r="C2194" s="113" t="s">
        <v>5256</v>
      </c>
      <c r="D2194" s="107" t="s">
        <v>5257</v>
      </c>
      <c r="E2194" s="113" t="s">
        <v>5258</v>
      </c>
      <c r="F2194" s="113" t="s">
        <v>5255</v>
      </c>
      <c r="G2194" s="113" t="s">
        <v>5256</v>
      </c>
      <c r="H2194" s="113" t="s">
        <v>5257</v>
      </c>
      <c r="I2194" s="113" t="s">
        <v>5258</v>
      </c>
    </row>
    <row r="2195" spans="1:9" s="113" customFormat="1" x14ac:dyDescent="0.2">
      <c r="A2195" s="113" t="s">
        <v>6985</v>
      </c>
      <c r="B2195" s="113" t="s">
        <v>5260</v>
      </c>
      <c r="C2195" s="113" t="s">
        <v>5261</v>
      </c>
      <c r="D2195" s="107" t="s">
        <v>5808</v>
      </c>
      <c r="E2195" s="113" t="s">
        <v>5809</v>
      </c>
      <c r="F2195" s="113" t="s">
        <v>5260</v>
      </c>
      <c r="G2195" s="113" t="s">
        <v>5261</v>
      </c>
      <c r="H2195" s="113" t="s">
        <v>5808</v>
      </c>
      <c r="I2195" s="113" t="s">
        <v>5809</v>
      </c>
    </row>
    <row r="2196" spans="1:9" s="113" customFormat="1" x14ac:dyDescent="0.2">
      <c r="A2196" s="113" t="s">
        <v>6986</v>
      </c>
      <c r="B2196" s="113" t="s">
        <v>915</v>
      </c>
      <c r="C2196" s="113" t="s">
        <v>5265</v>
      </c>
      <c r="D2196" s="107" t="s">
        <v>912</v>
      </c>
      <c r="E2196" s="113" t="s">
        <v>917</v>
      </c>
      <c r="F2196" s="113" t="s">
        <v>915</v>
      </c>
      <c r="G2196" s="113" t="s">
        <v>5265</v>
      </c>
      <c r="H2196" s="113" t="s">
        <v>912</v>
      </c>
      <c r="I2196" s="113" t="s">
        <v>917</v>
      </c>
    </row>
    <row r="2197" spans="1:9" s="122" customFormat="1" x14ac:dyDescent="0.2">
      <c r="A2197" s="122" t="s">
        <v>6987</v>
      </c>
      <c r="B2197" s="122" t="s">
        <v>915</v>
      </c>
      <c r="C2197" s="122" t="s">
        <v>916</v>
      </c>
      <c r="D2197" s="124" t="s">
        <v>912</v>
      </c>
      <c r="E2197" s="122" t="s">
        <v>917</v>
      </c>
      <c r="F2197" s="122" t="s">
        <v>915</v>
      </c>
      <c r="G2197" s="122" t="s">
        <v>916</v>
      </c>
      <c r="H2197" s="122" t="s">
        <v>912</v>
      </c>
      <c r="I2197" s="122" t="s">
        <v>917</v>
      </c>
    </row>
    <row r="2198" spans="1:9" s="113" customFormat="1" x14ac:dyDescent="0.2">
      <c r="A2198" s="113" t="s">
        <v>2890</v>
      </c>
      <c r="B2198" s="113" t="s">
        <v>5267</v>
      </c>
      <c r="C2198" s="113" t="s">
        <v>5268</v>
      </c>
      <c r="D2198" s="107" t="s">
        <v>5269</v>
      </c>
      <c r="E2198" s="113" t="s">
        <v>5270</v>
      </c>
      <c r="F2198" s="113" t="s">
        <v>5267</v>
      </c>
      <c r="G2198" s="113" t="s">
        <v>5268</v>
      </c>
      <c r="H2198" s="113" t="s">
        <v>5269</v>
      </c>
      <c r="I2198" s="113" t="s">
        <v>5270</v>
      </c>
    </row>
    <row r="2199" spans="1:9" s="113" customFormat="1" x14ac:dyDescent="0.2">
      <c r="A2199" s="113" t="s">
        <v>6988</v>
      </c>
      <c r="B2199" s="113" t="s">
        <v>5267</v>
      </c>
      <c r="C2199" s="113" t="s">
        <v>5268</v>
      </c>
      <c r="D2199" s="107" t="s">
        <v>5269</v>
      </c>
      <c r="E2199" s="113" t="s">
        <v>5270</v>
      </c>
      <c r="F2199" s="113" t="s">
        <v>5267</v>
      </c>
      <c r="G2199" s="113" t="s">
        <v>5268</v>
      </c>
      <c r="H2199" s="113" t="s">
        <v>5269</v>
      </c>
      <c r="I2199" s="113" t="s">
        <v>5270</v>
      </c>
    </row>
    <row r="2200" spans="1:9" s="82" customFormat="1" x14ac:dyDescent="0.2">
      <c r="A2200" s="82" t="s">
        <v>2891</v>
      </c>
      <c r="B2200" s="82" t="s">
        <v>919</v>
      </c>
      <c r="C2200" s="82" t="s">
        <v>920</v>
      </c>
      <c r="D2200" s="104" t="s">
        <v>921</v>
      </c>
      <c r="E2200" s="82" t="s">
        <v>922</v>
      </c>
      <c r="F2200" s="82" t="s">
        <v>919</v>
      </c>
      <c r="G2200" s="82" t="s">
        <v>920</v>
      </c>
      <c r="H2200" s="82" t="s">
        <v>921</v>
      </c>
      <c r="I2200" s="82" t="s">
        <v>922</v>
      </c>
    </row>
    <row r="2201" spans="1:9" s="122" customFormat="1" x14ac:dyDescent="0.2">
      <c r="A2201" s="122" t="s">
        <v>6989</v>
      </c>
      <c r="B2201" s="122" t="s">
        <v>923</v>
      </c>
      <c r="C2201" s="122" t="s">
        <v>924</v>
      </c>
      <c r="D2201" s="124" t="s">
        <v>925</v>
      </c>
      <c r="E2201" s="122" t="s">
        <v>926</v>
      </c>
      <c r="F2201" s="122" t="s">
        <v>923</v>
      </c>
      <c r="G2201" s="122" t="s">
        <v>924</v>
      </c>
      <c r="H2201" s="122" t="s">
        <v>925</v>
      </c>
      <c r="I2201" s="122" t="s">
        <v>926</v>
      </c>
    </row>
    <row r="2202" spans="1:9" s="122" customFormat="1" x14ac:dyDescent="0.2">
      <c r="A2202" s="122" t="s">
        <v>6990</v>
      </c>
      <c r="B2202" s="122" t="s">
        <v>928</v>
      </c>
      <c r="C2202" s="122" t="s">
        <v>929</v>
      </c>
      <c r="D2202" s="124" t="s">
        <v>930</v>
      </c>
      <c r="E2202" s="122" t="s">
        <v>931</v>
      </c>
      <c r="F2202" s="122" t="s">
        <v>928</v>
      </c>
      <c r="G2202" s="122" t="s">
        <v>929</v>
      </c>
      <c r="H2202" s="122" t="s">
        <v>930</v>
      </c>
      <c r="I2202" s="122" t="s">
        <v>931</v>
      </c>
    </row>
    <row r="2203" spans="1:9" s="113" customFormat="1" x14ac:dyDescent="0.2">
      <c r="A2203" s="113" t="s">
        <v>2892</v>
      </c>
      <c r="B2203" s="113" t="s">
        <v>5274</v>
      </c>
      <c r="C2203" s="113" t="s">
        <v>5275</v>
      </c>
      <c r="D2203" s="107" t="s">
        <v>5276</v>
      </c>
      <c r="E2203" s="113" t="s">
        <v>5277</v>
      </c>
      <c r="F2203" s="113" t="s">
        <v>5274</v>
      </c>
      <c r="G2203" s="113" t="s">
        <v>5275</v>
      </c>
      <c r="H2203" s="113" t="s">
        <v>5276</v>
      </c>
      <c r="I2203" s="113" t="s">
        <v>5277</v>
      </c>
    </row>
    <row r="2204" spans="1:9" s="113" customFormat="1" x14ac:dyDescent="0.2">
      <c r="A2204" s="113" t="s">
        <v>6991</v>
      </c>
      <c r="B2204" s="113" t="s">
        <v>5279</v>
      </c>
      <c r="C2204" s="113" t="s">
        <v>5280</v>
      </c>
      <c r="D2204" s="107" t="s">
        <v>5281</v>
      </c>
      <c r="E2204" s="113" t="s">
        <v>5282</v>
      </c>
      <c r="F2204" s="113" t="s">
        <v>5279</v>
      </c>
      <c r="G2204" s="113" t="s">
        <v>5280</v>
      </c>
      <c r="H2204" s="113" t="s">
        <v>5281</v>
      </c>
      <c r="I2204" s="113" t="s">
        <v>5282</v>
      </c>
    </row>
    <row r="2205" spans="1:9" s="113" customFormat="1" x14ac:dyDescent="0.2">
      <c r="A2205" s="113" t="s">
        <v>6992</v>
      </c>
      <c r="B2205" s="113" t="s">
        <v>5816</v>
      </c>
      <c r="C2205" s="113" t="s">
        <v>5817</v>
      </c>
      <c r="D2205" s="107" t="s">
        <v>5818</v>
      </c>
      <c r="E2205" s="113" t="s">
        <v>5819</v>
      </c>
      <c r="F2205" s="113" t="s">
        <v>5816</v>
      </c>
      <c r="G2205" s="113" t="s">
        <v>5817</v>
      </c>
      <c r="H2205" s="113" t="s">
        <v>5818</v>
      </c>
      <c r="I2205" s="113" t="s">
        <v>5819</v>
      </c>
    </row>
    <row r="2206" spans="1:9" s="113" customFormat="1" x14ac:dyDescent="0.2">
      <c r="A2206" s="113" t="s">
        <v>6993</v>
      </c>
      <c r="B2206" s="113" t="s">
        <v>5284</v>
      </c>
      <c r="C2206" s="113" t="s">
        <v>5285</v>
      </c>
      <c r="D2206" s="107" t="s">
        <v>5821</v>
      </c>
      <c r="E2206" s="113" t="s">
        <v>5822</v>
      </c>
      <c r="F2206" s="113" t="s">
        <v>5284</v>
      </c>
      <c r="G2206" s="113" t="s">
        <v>5285</v>
      </c>
      <c r="H2206" s="113" t="s">
        <v>5821</v>
      </c>
      <c r="I2206" s="113" t="s">
        <v>5822</v>
      </c>
    </row>
    <row r="2207" spans="1:9" s="113" customFormat="1" x14ac:dyDescent="0.2">
      <c r="A2207" s="113" t="s">
        <v>6994</v>
      </c>
      <c r="B2207" s="113" t="s">
        <v>5289</v>
      </c>
      <c r="C2207" s="113" t="s">
        <v>920</v>
      </c>
      <c r="D2207" s="107" t="s">
        <v>5290</v>
      </c>
      <c r="E2207" s="113" t="s">
        <v>5291</v>
      </c>
      <c r="F2207" s="113" t="s">
        <v>5289</v>
      </c>
      <c r="G2207" s="113" t="s">
        <v>920</v>
      </c>
      <c r="H2207" s="113" t="s">
        <v>5290</v>
      </c>
      <c r="I2207" s="113" t="s">
        <v>5291</v>
      </c>
    </row>
    <row r="2208" spans="1:9" s="82" customFormat="1" x14ac:dyDescent="0.2">
      <c r="A2208" s="82" t="s">
        <v>2893</v>
      </c>
      <c r="B2208" s="82" t="s">
        <v>933</v>
      </c>
      <c r="C2208" s="82" t="s">
        <v>934</v>
      </c>
      <c r="D2208" s="104" t="s">
        <v>935</v>
      </c>
      <c r="E2208" s="82" t="s">
        <v>936</v>
      </c>
      <c r="F2208" s="82" t="s">
        <v>933</v>
      </c>
      <c r="G2208" s="82" t="s">
        <v>934</v>
      </c>
      <c r="H2208" s="82" t="s">
        <v>935</v>
      </c>
      <c r="I2208" s="82" t="s">
        <v>936</v>
      </c>
    </row>
    <row r="2209" spans="1:9" s="82" customFormat="1" x14ac:dyDescent="0.2">
      <c r="A2209" s="82" t="s">
        <v>2894</v>
      </c>
      <c r="B2209" s="82" t="s">
        <v>938</v>
      </c>
      <c r="C2209" s="82" t="s">
        <v>939</v>
      </c>
      <c r="D2209" s="104" t="s">
        <v>940</v>
      </c>
      <c r="E2209" s="82" t="s">
        <v>941</v>
      </c>
      <c r="F2209" s="82" t="s">
        <v>3548</v>
      </c>
      <c r="G2209" s="82" t="s">
        <v>939</v>
      </c>
      <c r="H2209" s="82" t="s">
        <v>940</v>
      </c>
      <c r="I2209" s="82" t="s">
        <v>941</v>
      </c>
    </row>
    <row r="2210" spans="1:9" s="122" customFormat="1" x14ac:dyDescent="0.2">
      <c r="A2210" s="122" t="s">
        <v>6995</v>
      </c>
      <c r="B2210" s="122" t="s">
        <v>4001</v>
      </c>
      <c r="C2210" s="122" t="s">
        <v>4002</v>
      </c>
      <c r="D2210" s="124" t="s">
        <v>4003</v>
      </c>
      <c r="E2210" s="122" t="s">
        <v>4004</v>
      </c>
      <c r="F2210" s="122" t="s">
        <v>4001</v>
      </c>
      <c r="G2210" s="122" t="s">
        <v>4002</v>
      </c>
      <c r="H2210" s="122" t="s">
        <v>4003</v>
      </c>
      <c r="I2210" s="122" t="s">
        <v>4004</v>
      </c>
    </row>
    <row r="2211" spans="1:9" s="113" customFormat="1" x14ac:dyDescent="0.2">
      <c r="A2211" s="113" t="s">
        <v>6996</v>
      </c>
      <c r="B2211" s="107" t="s">
        <v>5294</v>
      </c>
      <c r="C2211" s="126" t="s">
        <v>5295</v>
      </c>
      <c r="D2211" s="126" t="s">
        <v>5296</v>
      </c>
      <c r="E2211" s="126" t="s">
        <v>5297</v>
      </c>
      <c r="F2211" s="107" t="s">
        <v>5294</v>
      </c>
      <c r="G2211" s="126" t="s">
        <v>5295</v>
      </c>
      <c r="H2211" s="126" t="s">
        <v>5296</v>
      </c>
      <c r="I2211" s="126" t="s">
        <v>5297</v>
      </c>
    </row>
    <row r="2212" spans="1:9" s="82" customFormat="1" x14ac:dyDescent="0.2">
      <c r="A2212" s="82" t="s">
        <v>2895</v>
      </c>
      <c r="B2212" s="82" t="s">
        <v>942</v>
      </c>
      <c r="C2212" s="82" t="s">
        <v>943</v>
      </c>
      <c r="D2212" s="104" t="s">
        <v>944</v>
      </c>
      <c r="E2212" s="82" t="s">
        <v>945</v>
      </c>
      <c r="F2212" s="82" t="s">
        <v>942</v>
      </c>
      <c r="G2212" s="82" t="s">
        <v>943</v>
      </c>
      <c r="H2212" s="82" t="s">
        <v>944</v>
      </c>
      <c r="I2212" s="82" t="s">
        <v>945</v>
      </c>
    </row>
    <row r="2213" spans="1:9" s="82" customFormat="1" x14ac:dyDescent="0.2">
      <c r="A2213" s="82" t="s">
        <v>2896</v>
      </c>
      <c r="B2213" s="82" t="s">
        <v>947</v>
      </c>
      <c r="C2213" s="82" t="s">
        <v>948</v>
      </c>
      <c r="D2213" s="104" t="s">
        <v>949</v>
      </c>
      <c r="E2213" s="82" t="s">
        <v>950</v>
      </c>
      <c r="F2213" s="82" t="s">
        <v>947</v>
      </c>
      <c r="G2213" s="82" t="s">
        <v>948</v>
      </c>
      <c r="H2213" s="82" t="s">
        <v>949</v>
      </c>
      <c r="I2213" s="82" t="s">
        <v>950</v>
      </c>
    </row>
    <row r="2214" spans="1:9" s="82" customFormat="1" x14ac:dyDescent="0.2">
      <c r="A2214" s="82" t="s">
        <v>2897</v>
      </c>
      <c r="B2214" s="82" t="s">
        <v>2083</v>
      </c>
      <c r="C2214" s="82" t="s">
        <v>2084</v>
      </c>
      <c r="D2214" s="104" t="s">
        <v>2085</v>
      </c>
      <c r="E2214" s="82" t="s">
        <v>2086</v>
      </c>
      <c r="F2214" s="82" t="s">
        <v>2083</v>
      </c>
      <c r="G2214" s="82" t="s">
        <v>2084</v>
      </c>
      <c r="H2214" s="82" t="s">
        <v>2085</v>
      </c>
      <c r="I2214" s="82" t="s">
        <v>2086</v>
      </c>
    </row>
    <row r="2215" spans="1:9" s="122" customFormat="1" x14ac:dyDescent="0.2">
      <c r="A2215" s="122" t="s">
        <v>6997</v>
      </c>
      <c r="B2215" s="122" t="s">
        <v>4005</v>
      </c>
      <c r="C2215" s="122" t="s">
        <v>4006</v>
      </c>
      <c r="D2215" s="124" t="s">
        <v>4007</v>
      </c>
      <c r="E2215" s="122" t="s">
        <v>4008</v>
      </c>
      <c r="F2215" s="122" t="s">
        <v>4005</v>
      </c>
      <c r="G2215" s="122" t="s">
        <v>4006</v>
      </c>
      <c r="H2215" s="122" t="s">
        <v>4007</v>
      </c>
      <c r="I2215" s="122" t="s">
        <v>4008</v>
      </c>
    </row>
    <row r="2216" spans="1:9" s="122" customFormat="1" x14ac:dyDescent="0.2">
      <c r="A2216" s="122" t="s">
        <v>6998</v>
      </c>
      <c r="B2216" s="122" t="s">
        <v>4005</v>
      </c>
      <c r="C2216" s="122" t="s">
        <v>4006</v>
      </c>
      <c r="D2216" s="124" t="s">
        <v>4007</v>
      </c>
      <c r="E2216" s="122" t="s">
        <v>4008</v>
      </c>
      <c r="F2216" s="122" t="s">
        <v>4005</v>
      </c>
      <c r="G2216" s="122" t="s">
        <v>4006</v>
      </c>
      <c r="H2216" s="122" t="s">
        <v>4007</v>
      </c>
      <c r="I2216" s="122" t="s">
        <v>4008</v>
      </c>
    </row>
    <row r="2217" spans="1:9" s="82" customFormat="1" x14ac:dyDescent="0.2">
      <c r="A2217" s="82" t="s">
        <v>2898</v>
      </c>
      <c r="B2217" s="82" t="s">
        <v>952</v>
      </c>
      <c r="C2217" s="82" t="s">
        <v>953</v>
      </c>
      <c r="D2217" s="104" t="s">
        <v>954</v>
      </c>
      <c r="E2217" s="82" t="s">
        <v>955</v>
      </c>
      <c r="F2217" s="82" t="s">
        <v>952</v>
      </c>
      <c r="G2217" s="82" t="s">
        <v>953</v>
      </c>
      <c r="H2217" s="82" t="s">
        <v>954</v>
      </c>
      <c r="I2217" s="82" t="s">
        <v>955</v>
      </c>
    </row>
    <row r="2218" spans="1:9" s="82" customFormat="1" x14ac:dyDescent="0.2">
      <c r="A2218" s="82" t="s">
        <v>2899</v>
      </c>
      <c r="B2218" s="82" t="s">
        <v>2089</v>
      </c>
      <c r="C2218" s="82" t="s">
        <v>2090</v>
      </c>
      <c r="D2218" s="104" t="s">
        <v>2091</v>
      </c>
      <c r="E2218" s="82" t="s">
        <v>2092</v>
      </c>
      <c r="F2218" s="82" t="s">
        <v>2089</v>
      </c>
      <c r="G2218" s="82" t="s">
        <v>2090</v>
      </c>
      <c r="H2218" s="82" t="s">
        <v>2091</v>
      </c>
      <c r="I2218" s="82" t="s">
        <v>2092</v>
      </c>
    </row>
    <row r="2219" spans="1:9" s="82" customFormat="1" x14ac:dyDescent="0.2">
      <c r="A2219" s="82" t="s">
        <v>2900</v>
      </c>
      <c r="B2219" s="82" t="s">
        <v>957</v>
      </c>
      <c r="C2219" s="82" t="s">
        <v>958</v>
      </c>
      <c r="D2219" s="104" t="s">
        <v>959</v>
      </c>
      <c r="E2219" s="82" t="s">
        <v>960</v>
      </c>
      <c r="F2219" s="82" t="s">
        <v>957</v>
      </c>
      <c r="G2219" s="82" t="s">
        <v>958</v>
      </c>
      <c r="H2219" s="82" t="s">
        <v>959</v>
      </c>
      <c r="I2219" s="82" t="s">
        <v>960</v>
      </c>
    </row>
    <row r="2220" spans="1:9" s="82" customFormat="1" x14ac:dyDescent="0.2">
      <c r="A2220" s="82" t="s">
        <v>2901</v>
      </c>
      <c r="B2220" s="82" t="s">
        <v>962</v>
      </c>
      <c r="C2220" s="82" t="s">
        <v>963</v>
      </c>
      <c r="D2220" s="104" t="s">
        <v>964</v>
      </c>
      <c r="E2220" s="82" t="s">
        <v>965</v>
      </c>
      <c r="F2220" s="82" t="s">
        <v>962</v>
      </c>
      <c r="G2220" s="82" t="s">
        <v>963</v>
      </c>
      <c r="H2220" s="82" t="s">
        <v>964</v>
      </c>
      <c r="I2220" s="82" t="s">
        <v>965</v>
      </c>
    </row>
    <row r="2221" spans="1:9" s="82" customFormat="1" x14ac:dyDescent="0.2">
      <c r="A2221" s="82" t="s">
        <v>4739</v>
      </c>
      <c r="B2221" s="82" t="s">
        <v>4009</v>
      </c>
      <c r="C2221" s="82" t="s">
        <v>4010</v>
      </c>
      <c r="D2221" s="104" t="s">
        <v>4011</v>
      </c>
      <c r="E2221" s="82" t="s">
        <v>4012</v>
      </c>
      <c r="F2221" s="82" t="s">
        <v>4009</v>
      </c>
      <c r="G2221" s="82" t="s">
        <v>4010</v>
      </c>
      <c r="H2221" s="82" t="s">
        <v>4011</v>
      </c>
      <c r="I2221" s="82" t="s">
        <v>4012</v>
      </c>
    </row>
    <row r="2222" spans="1:9" s="82" customFormat="1" x14ac:dyDescent="0.2">
      <c r="A2222" s="82" t="s">
        <v>4740</v>
      </c>
      <c r="B2222" s="82" t="s">
        <v>4014</v>
      </c>
      <c r="C2222" s="82" t="s">
        <v>4015</v>
      </c>
      <c r="D2222" s="104" t="s">
        <v>4016</v>
      </c>
      <c r="E2222" s="82" t="s">
        <v>4017</v>
      </c>
      <c r="F2222" s="82" t="s">
        <v>4014</v>
      </c>
      <c r="G2222" s="82" t="s">
        <v>4015</v>
      </c>
      <c r="H2222" s="82" t="s">
        <v>4016</v>
      </c>
      <c r="I2222" s="82" t="s">
        <v>4017</v>
      </c>
    </row>
    <row r="2223" spans="1:9" s="122" customFormat="1" x14ac:dyDescent="0.2">
      <c r="A2223" s="122" t="s">
        <v>6999</v>
      </c>
      <c r="B2223" s="122" t="s">
        <v>962</v>
      </c>
      <c r="C2223" s="122" t="s">
        <v>963</v>
      </c>
      <c r="D2223" s="124" t="s">
        <v>964</v>
      </c>
      <c r="E2223" s="122" t="s">
        <v>965</v>
      </c>
      <c r="F2223" s="122" t="s">
        <v>962</v>
      </c>
      <c r="G2223" s="122" t="s">
        <v>963</v>
      </c>
      <c r="H2223" s="122" t="s">
        <v>964</v>
      </c>
      <c r="I2223" s="122" t="s">
        <v>965</v>
      </c>
    </row>
    <row r="2224" spans="1:9" s="82" customFormat="1" x14ac:dyDescent="0.2">
      <c r="A2224" s="82" t="s">
        <v>2902</v>
      </c>
      <c r="B2224" s="82" t="s">
        <v>967</v>
      </c>
      <c r="C2224" s="82" t="s">
        <v>968</v>
      </c>
      <c r="D2224" s="104" t="s">
        <v>969</v>
      </c>
      <c r="E2224" s="82" t="s">
        <v>970</v>
      </c>
      <c r="F2224" s="82" t="s">
        <v>967</v>
      </c>
      <c r="G2224" s="82" t="s">
        <v>968</v>
      </c>
      <c r="H2224" s="82" t="s">
        <v>969</v>
      </c>
      <c r="I2224" s="82" t="s">
        <v>970</v>
      </c>
    </row>
    <row r="2225" spans="1:9" s="82" customFormat="1" x14ac:dyDescent="0.2">
      <c r="A2225" s="82" t="s">
        <v>2902</v>
      </c>
      <c r="B2225" s="82" t="s">
        <v>967</v>
      </c>
      <c r="C2225" s="82" t="s">
        <v>968</v>
      </c>
      <c r="D2225" s="104" t="s">
        <v>969</v>
      </c>
      <c r="E2225" s="82" t="s">
        <v>970</v>
      </c>
      <c r="F2225" s="82" t="s">
        <v>967</v>
      </c>
      <c r="G2225" s="82" t="s">
        <v>968</v>
      </c>
      <c r="H2225" s="82" t="s">
        <v>969</v>
      </c>
      <c r="I2225" s="82" t="s">
        <v>970</v>
      </c>
    </row>
    <row r="2226" spans="1:9" s="82" customFormat="1" x14ac:dyDescent="0.2">
      <c r="A2226" s="82" t="s">
        <v>2903</v>
      </c>
      <c r="B2226" s="82" t="s">
        <v>977</v>
      </c>
      <c r="C2226" s="82" t="s">
        <v>978</v>
      </c>
      <c r="D2226" s="104" t="s">
        <v>979</v>
      </c>
      <c r="E2226" s="82" t="s">
        <v>980</v>
      </c>
      <c r="F2226" s="82" t="s">
        <v>3549</v>
      </c>
      <c r="G2226" s="82" t="s">
        <v>978</v>
      </c>
      <c r="H2226" s="82" t="s">
        <v>979</v>
      </c>
      <c r="I2226" s="82" t="s">
        <v>980</v>
      </c>
    </row>
    <row r="2227" spans="1:9" s="82" customFormat="1" x14ac:dyDescent="0.2">
      <c r="A2227" s="82" t="s">
        <v>2904</v>
      </c>
      <c r="B2227" s="82" t="s">
        <v>982</v>
      </c>
      <c r="C2227" s="82" t="s">
        <v>983</v>
      </c>
      <c r="D2227" s="104" t="s">
        <v>984</v>
      </c>
      <c r="E2227" s="82" t="s">
        <v>985</v>
      </c>
      <c r="F2227" s="82" t="s">
        <v>982</v>
      </c>
      <c r="G2227" s="82" t="s">
        <v>983</v>
      </c>
      <c r="H2227" s="82" t="s">
        <v>984</v>
      </c>
      <c r="I2227" s="82" t="s">
        <v>985</v>
      </c>
    </row>
    <row r="2228" spans="1:9" s="82" customFormat="1" x14ac:dyDescent="0.2">
      <c r="A2228" s="82" t="s">
        <v>2905</v>
      </c>
      <c r="B2228" s="82" t="s">
        <v>999</v>
      </c>
      <c r="C2228" s="82" t="s">
        <v>1000</v>
      </c>
      <c r="D2228" s="104" t="s">
        <v>1001</v>
      </c>
      <c r="E2228" s="82" t="s">
        <v>1002</v>
      </c>
      <c r="F2228" s="82" t="s">
        <v>999</v>
      </c>
      <c r="G2228" s="82" t="s">
        <v>1000</v>
      </c>
      <c r="H2228" s="82" t="s">
        <v>1001</v>
      </c>
      <c r="I2228" s="82" t="s">
        <v>1002</v>
      </c>
    </row>
    <row r="2229" spans="1:9" s="82" customFormat="1" x14ac:dyDescent="0.2">
      <c r="A2229" s="82" t="s">
        <v>2906</v>
      </c>
      <c r="B2229" s="82" t="s">
        <v>1004</v>
      </c>
      <c r="C2229" s="82" t="s">
        <v>1005</v>
      </c>
      <c r="D2229" s="104" t="s">
        <v>1006</v>
      </c>
      <c r="E2229" s="82" t="s">
        <v>1007</v>
      </c>
      <c r="F2229" s="82" t="s">
        <v>1004</v>
      </c>
      <c r="G2229" s="82" t="s">
        <v>1005</v>
      </c>
      <c r="H2229" s="82" t="s">
        <v>1006</v>
      </c>
      <c r="I2229" s="82" t="s">
        <v>1007</v>
      </c>
    </row>
    <row r="2230" spans="1:9" s="82" customFormat="1" x14ac:dyDescent="0.2">
      <c r="A2230" s="82" t="s">
        <v>2907</v>
      </c>
      <c r="B2230" s="82" t="s">
        <v>1009</v>
      </c>
      <c r="C2230" s="82" t="s">
        <v>1010</v>
      </c>
      <c r="D2230" s="104" t="s">
        <v>1011</v>
      </c>
      <c r="E2230" s="82" t="s">
        <v>1012</v>
      </c>
      <c r="F2230" s="82" t="s">
        <v>1009</v>
      </c>
      <c r="G2230" s="82" t="s">
        <v>1010</v>
      </c>
      <c r="H2230" s="82" t="s">
        <v>1011</v>
      </c>
      <c r="I2230" s="82" t="s">
        <v>1012</v>
      </c>
    </row>
    <row r="2231" spans="1:9" s="82" customFormat="1" x14ac:dyDescent="0.2">
      <c r="A2231" s="82" t="s">
        <v>2908</v>
      </c>
      <c r="B2231" s="82" t="s">
        <v>1014</v>
      </c>
      <c r="C2231" s="82" t="s">
        <v>1015</v>
      </c>
      <c r="D2231" s="104" t="s">
        <v>1016</v>
      </c>
      <c r="E2231" s="82" t="s">
        <v>1017</v>
      </c>
      <c r="F2231" s="82" t="s">
        <v>1014</v>
      </c>
      <c r="G2231" s="82" t="s">
        <v>1015</v>
      </c>
      <c r="H2231" s="82" t="s">
        <v>1016</v>
      </c>
      <c r="I2231" s="82" t="s">
        <v>1017</v>
      </c>
    </row>
    <row r="2232" spans="1:9" s="82" customFormat="1" x14ac:dyDescent="0.2">
      <c r="A2232" s="82" t="s">
        <v>2909</v>
      </c>
      <c r="B2232" s="82" t="s">
        <v>1019</v>
      </c>
      <c r="C2232" s="82" t="s">
        <v>1020</v>
      </c>
      <c r="D2232" s="104" t="s">
        <v>1021</v>
      </c>
      <c r="E2232" s="82" t="s">
        <v>1022</v>
      </c>
      <c r="F2232" s="82" t="s">
        <v>1019</v>
      </c>
      <c r="G2232" s="82" t="s">
        <v>1020</v>
      </c>
      <c r="H2232" s="82" t="s">
        <v>1021</v>
      </c>
      <c r="I2232" s="82" t="s">
        <v>1022</v>
      </c>
    </row>
    <row r="2233" spans="1:9" s="82" customFormat="1" x14ac:dyDescent="0.2">
      <c r="A2233" s="82" t="s">
        <v>4741</v>
      </c>
      <c r="B2233" s="82" t="s">
        <v>1019</v>
      </c>
      <c r="C2233" s="82" t="s">
        <v>1020</v>
      </c>
      <c r="D2233" s="104" t="s">
        <v>1021</v>
      </c>
      <c r="E2233" s="82" t="s">
        <v>1022</v>
      </c>
      <c r="F2233" s="82" t="s">
        <v>1019</v>
      </c>
      <c r="G2233" s="82" t="s">
        <v>1020</v>
      </c>
      <c r="H2233" s="82" t="s">
        <v>1021</v>
      </c>
      <c r="I2233" s="82" t="s">
        <v>1022</v>
      </c>
    </row>
    <row r="2234" spans="1:9" s="82" customFormat="1" x14ac:dyDescent="0.2">
      <c r="A2234" s="82" t="s">
        <v>2910</v>
      </c>
      <c r="B2234" s="82" t="s">
        <v>1032</v>
      </c>
      <c r="C2234" s="82" t="s">
        <v>1033</v>
      </c>
      <c r="D2234" s="104" t="s">
        <v>1024</v>
      </c>
      <c r="E2234" s="82" t="s">
        <v>1025</v>
      </c>
      <c r="F2234" s="82" t="s">
        <v>1032</v>
      </c>
      <c r="G2234" s="82" t="s">
        <v>1033</v>
      </c>
      <c r="H2234" s="82" t="s">
        <v>1024</v>
      </c>
      <c r="I2234" s="82" t="s">
        <v>1025</v>
      </c>
    </row>
    <row r="2235" spans="1:9" s="82" customFormat="1" x14ac:dyDescent="0.2">
      <c r="A2235" s="82" t="s">
        <v>2911</v>
      </c>
      <c r="B2235" s="82" t="s">
        <v>1027</v>
      </c>
      <c r="C2235" s="82" t="s">
        <v>1028</v>
      </c>
      <c r="D2235" s="104" t="s">
        <v>1029</v>
      </c>
      <c r="E2235" s="82" t="s">
        <v>1030</v>
      </c>
      <c r="F2235" s="82" t="s">
        <v>1027</v>
      </c>
      <c r="G2235" s="82" t="s">
        <v>1028</v>
      </c>
      <c r="H2235" s="82" t="s">
        <v>1029</v>
      </c>
      <c r="I2235" s="82" t="s">
        <v>1030</v>
      </c>
    </row>
    <row r="2236" spans="1:9" s="82" customFormat="1" x14ac:dyDescent="0.2">
      <c r="A2236" s="82" t="s">
        <v>2912</v>
      </c>
      <c r="B2236" s="82" t="s">
        <v>1032</v>
      </c>
      <c r="C2236" s="82" t="s">
        <v>1033</v>
      </c>
      <c r="D2236" s="104" t="s">
        <v>1024</v>
      </c>
      <c r="E2236" s="82" t="s">
        <v>1025</v>
      </c>
      <c r="F2236" s="82" t="s">
        <v>1032</v>
      </c>
      <c r="G2236" s="82" t="s">
        <v>1033</v>
      </c>
      <c r="H2236" s="82" t="s">
        <v>1024</v>
      </c>
      <c r="I2236" s="82" t="s">
        <v>1025</v>
      </c>
    </row>
    <row r="2237" spans="1:9" s="82" customFormat="1" x14ac:dyDescent="0.2">
      <c r="A2237" s="82" t="s">
        <v>2913</v>
      </c>
      <c r="B2237" s="82" t="s">
        <v>1035</v>
      </c>
      <c r="C2237" s="82" t="s">
        <v>1036</v>
      </c>
      <c r="D2237" s="104" t="s">
        <v>1037</v>
      </c>
      <c r="E2237" s="82" t="s">
        <v>1038</v>
      </c>
      <c r="F2237" s="82" t="s">
        <v>1035</v>
      </c>
      <c r="G2237" s="82" t="s">
        <v>1036</v>
      </c>
      <c r="H2237" s="82" t="s">
        <v>1037</v>
      </c>
      <c r="I2237" s="82" t="s">
        <v>1038</v>
      </c>
    </row>
    <row r="2238" spans="1:9" s="113" customFormat="1" x14ac:dyDescent="0.2">
      <c r="A2238" s="113" t="s">
        <v>2914</v>
      </c>
      <c r="B2238" s="113" t="s">
        <v>5308</v>
      </c>
      <c r="C2238" s="113" t="s">
        <v>1040</v>
      </c>
      <c r="D2238" s="107" t="s">
        <v>1041</v>
      </c>
      <c r="E2238" s="113" t="s">
        <v>5309</v>
      </c>
      <c r="F2238" s="113" t="s">
        <v>5308</v>
      </c>
      <c r="G2238" s="113" t="s">
        <v>1040</v>
      </c>
      <c r="H2238" s="113" t="s">
        <v>1041</v>
      </c>
      <c r="I2238" s="113" t="s">
        <v>5309</v>
      </c>
    </row>
    <row r="2239" spans="1:9" s="82" customFormat="1" x14ac:dyDescent="0.2">
      <c r="A2239" s="82" t="s">
        <v>2915</v>
      </c>
      <c r="B2239" s="82" t="s">
        <v>1053</v>
      </c>
      <c r="C2239" s="82" t="s">
        <v>1054</v>
      </c>
      <c r="D2239" s="104" t="s">
        <v>1055</v>
      </c>
      <c r="E2239" s="82" t="s">
        <v>1056</v>
      </c>
      <c r="F2239" s="82" t="s">
        <v>1053</v>
      </c>
      <c r="G2239" s="82" t="s">
        <v>3550</v>
      </c>
      <c r="H2239" s="82" t="s">
        <v>1055</v>
      </c>
      <c r="I2239" s="82" t="s">
        <v>1056</v>
      </c>
    </row>
    <row r="2240" spans="1:9" s="122" customFormat="1" x14ac:dyDescent="0.2">
      <c r="A2240" s="122" t="s">
        <v>7000</v>
      </c>
      <c r="B2240" s="122" t="s">
        <v>1039</v>
      </c>
      <c r="C2240" s="122" t="s">
        <v>1040</v>
      </c>
      <c r="D2240" s="124" t="s">
        <v>1041</v>
      </c>
      <c r="E2240" s="122" t="s">
        <v>1042</v>
      </c>
      <c r="F2240" s="122" t="s">
        <v>1039</v>
      </c>
      <c r="G2240" s="122" t="s">
        <v>1040</v>
      </c>
      <c r="H2240" s="122" t="s">
        <v>1041</v>
      </c>
      <c r="I2240" s="122" t="s">
        <v>1042</v>
      </c>
    </row>
    <row r="2241" spans="1:9" s="122" customFormat="1" x14ac:dyDescent="0.2">
      <c r="A2241" s="122" t="s">
        <v>7001</v>
      </c>
      <c r="B2241" s="122" t="s">
        <v>4019</v>
      </c>
      <c r="C2241" s="122" t="s">
        <v>4020</v>
      </c>
      <c r="D2241" s="124" t="s">
        <v>4021</v>
      </c>
      <c r="E2241" s="122" t="s">
        <v>4866</v>
      </c>
      <c r="F2241" s="122" t="s">
        <v>4019</v>
      </c>
      <c r="G2241" s="122" t="s">
        <v>4020</v>
      </c>
      <c r="H2241" s="122" t="s">
        <v>4021</v>
      </c>
      <c r="I2241" s="122" t="s">
        <v>4866</v>
      </c>
    </row>
    <row r="2242" spans="1:9" s="122" customFormat="1" x14ac:dyDescent="0.2">
      <c r="A2242" s="122" t="s">
        <v>7002</v>
      </c>
      <c r="B2242" s="122" t="s">
        <v>4022</v>
      </c>
      <c r="C2242" s="122" t="s">
        <v>4023</v>
      </c>
      <c r="D2242" s="124" t="s">
        <v>4024</v>
      </c>
      <c r="E2242" s="122" t="s">
        <v>4867</v>
      </c>
      <c r="F2242" s="122" t="s">
        <v>4022</v>
      </c>
      <c r="G2242" s="122" t="s">
        <v>4023</v>
      </c>
      <c r="H2242" s="122" t="s">
        <v>4024</v>
      </c>
      <c r="I2242" s="122" t="s">
        <v>4867</v>
      </c>
    </row>
    <row r="2243" spans="1:9" s="122" customFormat="1" x14ac:dyDescent="0.2">
      <c r="A2243" s="122" t="s">
        <v>7003</v>
      </c>
      <c r="B2243" s="122" t="s">
        <v>4025</v>
      </c>
      <c r="C2243" s="122" t="s">
        <v>4026</v>
      </c>
      <c r="D2243" s="124" t="s">
        <v>4027</v>
      </c>
      <c r="E2243" s="122" t="s">
        <v>4868</v>
      </c>
      <c r="F2243" s="122" t="s">
        <v>4025</v>
      </c>
      <c r="G2243" s="122" t="s">
        <v>4026</v>
      </c>
      <c r="H2243" s="122" t="s">
        <v>4027</v>
      </c>
      <c r="I2243" s="122" t="s">
        <v>4868</v>
      </c>
    </row>
    <row r="2244" spans="1:9" s="122" customFormat="1" x14ac:dyDescent="0.2">
      <c r="A2244" s="122" t="s">
        <v>7004</v>
      </c>
      <c r="B2244" s="122" t="s">
        <v>4028</v>
      </c>
      <c r="C2244" s="122" t="s">
        <v>4029</v>
      </c>
      <c r="D2244" s="124" t="s">
        <v>4030</v>
      </c>
      <c r="E2244" s="122" t="s">
        <v>4869</v>
      </c>
      <c r="F2244" s="122" t="s">
        <v>4028</v>
      </c>
      <c r="G2244" s="122" t="s">
        <v>4029</v>
      </c>
      <c r="H2244" s="122" t="s">
        <v>4030</v>
      </c>
      <c r="I2244" s="122" t="s">
        <v>4869</v>
      </c>
    </row>
    <row r="2245" spans="1:9" s="122" customFormat="1" x14ac:dyDescent="0.2">
      <c r="A2245" s="122" t="s">
        <v>7005</v>
      </c>
      <c r="B2245" s="122" t="s">
        <v>4022</v>
      </c>
      <c r="C2245" s="122" t="s">
        <v>4023</v>
      </c>
      <c r="D2245" s="124" t="s">
        <v>4024</v>
      </c>
      <c r="E2245" s="122" t="s">
        <v>4867</v>
      </c>
      <c r="F2245" s="122" t="s">
        <v>4022</v>
      </c>
      <c r="G2245" s="122" t="s">
        <v>4023</v>
      </c>
      <c r="H2245" s="122" t="s">
        <v>4024</v>
      </c>
      <c r="I2245" s="122" t="s">
        <v>4867</v>
      </c>
    </row>
    <row r="2246" spans="1:9" s="122" customFormat="1" x14ac:dyDescent="0.2">
      <c r="A2246" s="122" t="s">
        <v>7006</v>
      </c>
      <c r="B2246" s="122" t="s">
        <v>4025</v>
      </c>
      <c r="C2246" s="122" t="s">
        <v>4026</v>
      </c>
      <c r="D2246" s="124" t="s">
        <v>4027</v>
      </c>
      <c r="E2246" s="122" t="s">
        <v>4868</v>
      </c>
      <c r="F2246" s="122" t="s">
        <v>4025</v>
      </c>
      <c r="G2246" s="122" t="s">
        <v>4026</v>
      </c>
      <c r="H2246" s="122" t="s">
        <v>4027</v>
      </c>
      <c r="I2246" s="122" t="s">
        <v>4868</v>
      </c>
    </row>
    <row r="2247" spans="1:9" s="122" customFormat="1" x14ac:dyDescent="0.2">
      <c r="A2247" s="122" t="s">
        <v>7007</v>
      </c>
      <c r="B2247" s="122" t="s">
        <v>1043</v>
      </c>
      <c r="C2247" s="122" t="s">
        <v>1044</v>
      </c>
      <c r="D2247" s="124" t="s">
        <v>1045</v>
      </c>
      <c r="E2247" s="122" t="s">
        <v>1046</v>
      </c>
      <c r="F2247" s="122" t="s">
        <v>1043</v>
      </c>
      <c r="G2247" s="122" t="s">
        <v>1044</v>
      </c>
      <c r="H2247" s="122" t="s">
        <v>1045</v>
      </c>
      <c r="I2247" s="122" t="s">
        <v>1046</v>
      </c>
    </row>
    <row r="2248" spans="1:9" s="122" customFormat="1" x14ac:dyDescent="0.2">
      <c r="A2248" s="122" t="s">
        <v>7008</v>
      </c>
      <c r="B2248" s="122" t="s">
        <v>1048</v>
      </c>
      <c r="C2248" s="122" t="s">
        <v>1049</v>
      </c>
      <c r="D2248" s="124" t="s">
        <v>1050</v>
      </c>
      <c r="E2248" s="122" t="s">
        <v>1051</v>
      </c>
      <c r="F2248" s="122" t="s">
        <v>1048</v>
      </c>
      <c r="G2248" s="122" t="s">
        <v>1049</v>
      </c>
      <c r="H2248" s="122" t="s">
        <v>1050</v>
      </c>
      <c r="I2248" s="122" t="s">
        <v>1051</v>
      </c>
    </row>
    <row r="2249" spans="1:9" s="113" customFormat="1" x14ac:dyDescent="0.2">
      <c r="A2249" s="113" t="s">
        <v>2916</v>
      </c>
      <c r="B2249" s="113" t="s">
        <v>5310</v>
      </c>
      <c r="C2249" s="113" t="s">
        <v>1033</v>
      </c>
      <c r="D2249" s="107" t="s">
        <v>1024</v>
      </c>
      <c r="E2249" s="113" t="s">
        <v>1025</v>
      </c>
      <c r="F2249" s="113" t="s">
        <v>5310</v>
      </c>
      <c r="G2249" s="113" t="s">
        <v>1033</v>
      </c>
      <c r="H2249" s="113" t="s">
        <v>1024</v>
      </c>
      <c r="I2249" s="113" t="s">
        <v>1025</v>
      </c>
    </row>
    <row r="2250" spans="1:9" s="82" customFormat="1" x14ac:dyDescent="0.2">
      <c r="A2250" s="113" t="s">
        <v>7009</v>
      </c>
      <c r="B2250" s="82" t="s">
        <v>1058</v>
      </c>
      <c r="C2250" s="82" t="s">
        <v>1059</v>
      </c>
      <c r="D2250" s="104" t="s">
        <v>1060</v>
      </c>
      <c r="E2250" s="82" t="s">
        <v>1061</v>
      </c>
      <c r="F2250" s="82" t="s">
        <v>1058</v>
      </c>
      <c r="G2250" s="82" t="s">
        <v>1059</v>
      </c>
      <c r="H2250" s="82" t="s">
        <v>1060</v>
      </c>
      <c r="I2250" s="82" t="s">
        <v>1061</v>
      </c>
    </row>
    <row r="2251" spans="1:9" s="82" customFormat="1" x14ac:dyDescent="0.2">
      <c r="A2251" s="82" t="s">
        <v>2917</v>
      </c>
      <c r="B2251" s="82" t="s">
        <v>1063</v>
      </c>
      <c r="C2251" s="82" t="s">
        <v>1064</v>
      </c>
      <c r="D2251" s="104" t="s">
        <v>1065</v>
      </c>
      <c r="E2251" s="82" t="s">
        <v>1066</v>
      </c>
      <c r="F2251" s="82" t="s">
        <v>1063</v>
      </c>
      <c r="G2251" s="82" t="s">
        <v>1064</v>
      </c>
      <c r="H2251" s="82" t="s">
        <v>1065</v>
      </c>
      <c r="I2251" s="82" t="s">
        <v>1066</v>
      </c>
    </row>
    <row r="2252" spans="1:9" s="82" customFormat="1" x14ac:dyDescent="0.2">
      <c r="A2252" s="82" t="s">
        <v>2918</v>
      </c>
      <c r="B2252" s="82" t="s">
        <v>1068</v>
      </c>
      <c r="C2252" s="82" t="s">
        <v>1069</v>
      </c>
      <c r="D2252" s="104" t="s">
        <v>1070</v>
      </c>
      <c r="E2252" s="82" t="s">
        <v>1071</v>
      </c>
      <c r="F2252" s="82" t="s">
        <v>3551</v>
      </c>
      <c r="G2252" s="82" t="s">
        <v>3552</v>
      </c>
      <c r="H2252" s="82" t="s">
        <v>3553</v>
      </c>
      <c r="I2252" s="82" t="s">
        <v>3554</v>
      </c>
    </row>
    <row r="2253" spans="1:9" s="82" customFormat="1" x14ac:dyDescent="0.2">
      <c r="A2253" s="82" t="s">
        <v>4742</v>
      </c>
      <c r="B2253" s="82" t="s">
        <v>3551</v>
      </c>
      <c r="C2253" s="82" t="s">
        <v>3552</v>
      </c>
      <c r="D2253" s="104" t="s">
        <v>3553</v>
      </c>
      <c r="E2253" s="82" t="s">
        <v>3554</v>
      </c>
      <c r="F2253" s="82" t="s">
        <v>3551</v>
      </c>
      <c r="G2253" s="82" t="s">
        <v>3552</v>
      </c>
      <c r="H2253" s="82" t="s">
        <v>3553</v>
      </c>
      <c r="I2253" s="82" t="s">
        <v>3554</v>
      </c>
    </row>
    <row r="2254" spans="1:9" s="122" customFormat="1" x14ac:dyDescent="0.2">
      <c r="A2254" s="122" t="s">
        <v>7010</v>
      </c>
      <c r="B2254" s="122" t="s">
        <v>2108</v>
      </c>
      <c r="C2254" s="122" t="s">
        <v>2109</v>
      </c>
      <c r="D2254" s="124" t="s">
        <v>2110</v>
      </c>
      <c r="E2254" s="122" t="s">
        <v>2111</v>
      </c>
      <c r="F2254" s="122" t="s">
        <v>2108</v>
      </c>
      <c r="G2254" s="122" t="s">
        <v>2109</v>
      </c>
      <c r="H2254" s="122" t="s">
        <v>2110</v>
      </c>
      <c r="I2254" s="122" t="s">
        <v>2111</v>
      </c>
    </row>
    <row r="2255" spans="1:9" s="122" customFormat="1" x14ac:dyDescent="0.2">
      <c r="A2255" s="122" t="s">
        <v>7011</v>
      </c>
      <c r="B2255" s="122" t="s">
        <v>1072</v>
      </c>
      <c r="C2255" s="122" t="s">
        <v>1073</v>
      </c>
      <c r="D2255" s="124" t="s">
        <v>1074</v>
      </c>
      <c r="E2255" s="122" t="s">
        <v>1075</v>
      </c>
      <c r="F2255" s="122" t="s">
        <v>1072</v>
      </c>
      <c r="G2255" s="122" t="s">
        <v>1073</v>
      </c>
      <c r="H2255" s="122" t="s">
        <v>1074</v>
      </c>
      <c r="I2255" s="122" t="s">
        <v>1075</v>
      </c>
    </row>
    <row r="2256" spans="1:9" s="122" customFormat="1" x14ac:dyDescent="0.2">
      <c r="A2256" s="122" t="s">
        <v>7012</v>
      </c>
      <c r="B2256" s="122" t="s">
        <v>1076</v>
      </c>
      <c r="C2256" s="122" t="s">
        <v>1077</v>
      </c>
      <c r="D2256" s="124" t="s">
        <v>1078</v>
      </c>
      <c r="E2256" s="122" t="s">
        <v>1079</v>
      </c>
      <c r="F2256" s="122" t="s">
        <v>1076</v>
      </c>
      <c r="G2256" s="122" t="s">
        <v>1077</v>
      </c>
      <c r="H2256" s="122" t="s">
        <v>1078</v>
      </c>
      <c r="I2256" s="122" t="s">
        <v>1079</v>
      </c>
    </row>
    <row r="2257" spans="1:9" s="122" customFormat="1" x14ac:dyDescent="0.2">
      <c r="A2257" s="122" t="s">
        <v>7013</v>
      </c>
      <c r="B2257" s="122" t="s">
        <v>2112</v>
      </c>
      <c r="C2257" s="122" t="s">
        <v>2113</v>
      </c>
      <c r="D2257" s="124" t="s">
        <v>2114</v>
      </c>
      <c r="E2257" s="122" t="s">
        <v>2115</v>
      </c>
      <c r="F2257" s="122" t="s">
        <v>2112</v>
      </c>
      <c r="G2257" s="122" t="s">
        <v>2113</v>
      </c>
      <c r="H2257" s="122" t="s">
        <v>2114</v>
      </c>
      <c r="I2257" s="122" t="s">
        <v>2115</v>
      </c>
    </row>
    <row r="2258" spans="1:9" s="122" customFormat="1" x14ac:dyDescent="0.2">
      <c r="A2258" s="122" t="s">
        <v>7014</v>
      </c>
      <c r="B2258" s="122" t="s">
        <v>2117</v>
      </c>
      <c r="C2258" s="122" t="s">
        <v>2118</v>
      </c>
      <c r="D2258" s="124" t="s">
        <v>2119</v>
      </c>
      <c r="E2258" s="122" t="s">
        <v>2120</v>
      </c>
      <c r="F2258" s="122" t="s">
        <v>2117</v>
      </c>
      <c r="G2258" s="122" t="s">
        <v>2118</v>
      </c>
      <c r="H2258" s="122" t="s">
        <v>2119</v>
      </c>
      <c r="I2258" s="122" t="s">
        <v>2120</v>
      </c>
    </row>
    <row r="2259" spans="1:9" s="122" customFormat="1" x14ac:dyDescent="0.2">
      <c r="A2259" s="122" t="s">
        <v>7015</v>
      </c>
      <c r="B2259" s="122" t="s">
        <v>4447</v>
      </c>
      <c r="C2259" s="122" t="s">
        <v>4448</v>
      </c>
      <c r="D2259" s="124" t="s">
        <v>4449</v>
      </c>
      <c r="E2259" s="122" t="s">
        <v>4450</v>
      </c>
      <c r="F2259" s="122" t="s">
        <v>4447</v>
      </c>
      <c r="G2259" s="122" t="s">
        <v>4448</v>
      </c>
      <c r="H2259" s="122" t="s">
        <v>4449</v>
      </c>
      <c r="I2259" s="122" t="s">
        <v>4450</v>
      </c>
    </row>
    <row r="2260" spans="1:9" s="122" customFormat="1" x14ac:dyDescent="0.2">
      <c r="A2260" s="122" t="s">
        <v>7016</v>
      </c>
      <c r="B2260" s="122" t="s">
        <v>4451</v>
      </c>
      <c r="C2260" s="122" t="s">
        <v>4452</v>
      </c>
      <c r="D2260" s="124" t="s">
        <v>4453</v>
      </c>
      <c r="E2260" s="122" t="s">
        <v>4454</v>
      </c>
      <c r="F2260" s="122" t="s">
        <v>4451</v>
      </c>
      <c r="G2260" s="122" t="s">
        <v>4452</v>
      </c>
      <c r="H2260" s="122" t="s">
        <v>4453</v>
      </c>
      <c r="I2260" s="122" t="s">
        <v>4454</v>
      </c>
    </row>
    <row r="2261" spans="1:9" s="122" customFormat="1" x14ac:dyDescent="0.2">
      <c r="A2261" s="122" t="s">
        <v>7017</v>
      </c>
      <c r="B2261" s="122" t="s">
        <v>1080</v>
      </c>
      <c r="C2261" s="122" t="s">
        <v>1081</v>
      </c>
      <c r="D2261" s="124" t="s">
        <v>1082</v>
      </c>
      <c r="E2261" s="122" t="s">
        <v>1083</v>
      </c>
      <c r="F2261" s="122" t="s">
        <v>1080</v>
      </c>
      <c r="G2261" s="122" t="s">
        <v>1081</v>
      </c>
      <c r="H2261" s="122" t="s">
        <v>1082</v>
      </c>
      <c r="I2261" s="122" t="s">
        <v>1083</v>
      </c>
    </row>
    <row r="2262" spans="1:9" s="122" customFormat="1" x14ac:dyDescent="0.2">
      <c r="A2262" s="122" t="s">
        <v>7018</v>
      </c>
      <c r="B2262" s="122" t="s">
        <v>2123</v>
      </c>
      <c r="C2262" s="122" t="s">
        <v>2124</v>
      </c>
      <c r="D2262" s="124" t="s">
        <v>2125</v>
      </c>
      <c r="E2262" s="122" t="s">
        <v>2126</v>
      </c>
      <c r="F2262" s="122" t="s">
        <v>2123</v>
      </c>
      <c r="G2262" s="122" t="s">
        <v>2124</v>
      </c>
      <c r="H2262" s="122" t="s">
        <v>2125</v>
      </c>
      <c r="I2262" s="122" t="s">
        <v>2126</v>
      </c>
    </row>
    <row r="2263" spans="1:9" s="122" customFormat="1" x14ac:dyDescent="0.2">
      <c r="A2263" s="122" t="s">
        <v>7019</v>
      </c>
      <c r="B2263" s="122" t="s">
        <v>2127</v>
      </c>
      <c r="C2263" s="122" t="s">
        <v>2128</v>
      </c>
      <c r="D2263" s="124" t="s">
        <v>2129</v>
      </c>
      <c r="E2263" s="122" t="s">
        <v>2130</v>
      </c>
      <c r="F2263" s="122" t="s">
        <v>2127</v>
      </c>
      <c r="G2263" s="122" t="s">
        <v>2128</v>
      </c>
      <c r="H2263" s="122" t="s">
        <v>2129</v>
      </c>
      <c r="I2263" s="122" t="s">
        <v>2130</v>
      </c>
    </row>
    <row r="2264" spans="1:9" s="122" customFormat="1" x14ac:dyDescent="0.2">
      <c r="A2264" s="122" t="s">
        <v>7020</v>
      </c>
      <c r="B2264" s="122" t="s">
        <v>4455</v>
      </c>
      <c r="C2264" s="122" t="s">
        <v>4456</v>
      </c>
      <c r="D2264" s="124" t="s">
        <v>4457</v>
      </c>
      <c r="E2264" s="122" t="s">
        <v>4458</v>
      </c>
      <c r="F2264" s="122" t="s">
        <v>4455</v>
      </c>
      <c r="G2264" s="122" t="s">
        <v>4456</v>
      </c>
      <c r="H2264" s="122" t="s">
        <v>4457</v>
      </c>
      <c r="I2264" s="122" t="s">
        <v>4458</v>
      </c>
    </row>
    <row r="2265" spans="1:9" s="122" customFormat="1" x14ac:dyDescent="0.2">
      <c r="A2265" s="122" t="s">
        <v>7021</v>
      </c>
      <c r="B2265" s="122" t="s">
        <v>4459</v>
      </c>
      <c r="C2265" s="122" t="s">
        <v>4460</v>
      </c>
      <c r="D2265" s="124" t="s">
        <v>4461</v>
      </c>
      <c r="E2265" s="122" t="s">
        <v>4462</v>
      </c>
      <c r="F2265" s="122" t="s">
        <v>4459</v>
      </c>
      <c r="G2265" s="122" t="s">
        <v>4460</v>
      </c>
      <c r="H2265" s="122" t="s">
        <v>4461</v>
      </c>
      <c r="I2265" s="122" t="s">
        <v>4462</v>
      </c>
    </row>
    <row r="2266" spans="1:9" s="122" customFormat="1" x14ac:dyDescent="0.2">
      <c r="A2266" s="122" t="s">
        <v>7022</v>
      </c>
      <c r="B2266" s="122" t="s">
        <v>2131</v>
      </c>
      <c r="C2266" s="122" t="s">
        <v>2132</v>
      </c>
      <c r="D2266" s="124" t="s">
        <v>2133</v>
      </c>
      <c r="E2266" s="122" t="s">
        <v>2134</v>
      </c>
      <c r="F2266" s="122" t="s">
        <v>2131</v>
      </c>
      <c r="G2266" s="122" t="s">
        <v>2132</v>
      </c>
      <c r="H2266" s="122" t="s">
        <v>2133</v>
      </c>
      <c r="I2266" s="122" t="s">
        <v>2134</v>
      </c>
    </row>
    <row r="2267" spans="1:9" s="122" customFormat="1" x14ac:dyDescent="0.2">
      <c r="A2267" s="122" t="s">
        <v>7023</v>
      </c>
      <c r="B2267" s="122" t="s">
        <v>2135</v>
      </c>
      <c r="C2267" s="122" t="s">
        <v>2136</v>
      </c>
      <c r="D2267" s="124" t="s">
        <v>2137</v>
      </c>
      <c r="E2267" s="122" t="s">
        <v>2138</v>
      </c>
      <c r="F2267" s="122" t="s">
        <v>2135</v>
      </c>
      <c r="G2267" s="122" t="s">
        <v>2136</v>
      </c>
      <c r="H2267" s="122" t="s">
        <v>2137</v>
      </c>
      <c r="I2267" s="122" t="s">
        <v>2138</v>
      </c>
    </row>
    <row r="2268" spans="1:9" s="122" customFormat="1" x14ac:dyDescent="0.2">
      <c r="A2268" s="122" t="s">
        <v>7024</v>
      </c>
      <c r="B2268" s="122" t="s">
        <v>2140</v>
      </c>
      <c r="C2268" s="122" t="s">
        <v>2141</v>
      </c>
      <c r="D2268" s="124" t="s">
        <v>2142</v>
      </c>
      <c r="E2268" s="122" t="s">
        <v>2143</v>
      </c>
      <c r="F2268" s="122" t="s">
        <v>2140</v>
      </c>
      <c r="G2268" s="122" t="s">
        <v>2141</v>
      </c>
      <c r="H2268" s="122" t="s">
        <v>2142</v>
      </c>
      <c r="I2268" s="122" t="s">
        <v>2143</v>
      </c>
    </row>
    <row r="2269" spans="1:9" s="113" customFormat="1" x14ac:dyDescent="0.2">
      <c r="A2269" s="107" t="s">
        <v>2919</v>
      </c>
      <c r="B2269" s="107" t="s">
        <v>5325</v>
      </c>
      <c r="C2269" s="107" t="s">
        <v>5326</v>
      </c>
      <c r="D2269" s="107" t="s">
        <v>5327</v>
      </c>
      <c r="E2269" s="107" t="s">
        <v>5328</v>
      </c>
      <c r="F2269" s="107" t="s">
        <v>5325</v>
      </c>
      <c r="G2269" s="107" t="s">
        <v>5326</v>
      </c>
      <c r="H2269" s="107" t="s">
        <v>5327</v>
      </c>
      <c r="I2269" s="107" t="s">
        <v>5328</v>
      </c>
    </row>
    <row r="2270" spans="1:9" s="113" customFormat="1" x14ac:dyDescent="0.2">
      <c r="A2270" s="107" t="s">
        <v>2920</v>
      </c>
      <c r="B2270" s="107" t="s">
        <v>5843</v>
      </c>
      <c r="C2270" s="107" t="s">
        <v>5844</v>
      </c>
      <c r="D2270" s="107" t="s">
        <v>5845</v>
      </c>
      <c r="E2270" s="107" t="s">
        <v>5846</v>
      </c>
      <c r="F2270" s="107" t="s">
        <v>5843</v>
      </c>
      <c r="G2270" s="107" t="s">
        <v>5844</v>
      </c>
      <c r="H2270" s="107" t="s">
        <v>5845</v>
      </c>
      <c r="I2270" s="107" t="s">
        <v>5846</v>
      </c>
    </row>
    <row r="2271" spans="1:9" s="113" customFormat="1" x14ac:dyDescent="0.2">
      <c r="A2271" s="107" t="s">
        <v>2921</v>
      </c>
      <c r="B2271" s="107" t="s">
        <v>5847</v>
      </c>
      <c r="C2271" s="107" t="s">
        <v>5848</v>
      </c>
      <c r="D2271" s="107" t="s">
        <v>5849</v>
      </c>
      <c r="E2271" s="107" t="s">
        <v>5850</v>
      </c>
      <c r="F2271" s="107" t="s">
        <v>5847</v>
      </c>
      <c r="G2271" s="107" t="s">
        <v>5848</v>
      </c>
      <c r="H2271" s="107" t="s">
        <v>5849</v>
      </c>
      <c r="I2271" s="107" t="s">
        <v>5850</v>
      </c>
    </row>
    <row r="2272" spans="1:9" s="113" customFormat="1" x14ac:dyDescent="0.2">
      <c r="A2272" s="107" t="s">
        <v>2922</v>
      </c>
      <c r="B2272" s="107" t="s">
        <v>5330</v>
      </c>
      <c r="C2272" s="107" t="s">
        <v>5331</v>
      </c>
      <c r="D2272" s="107" t="s">
        <v>5332</v>
      </c>
      <c r="E2272" s="107" t="s">
        <v>5333</v>
      </c>
      <c r="F2272" s="107" t="s">
        <v>5330</v>
      </c>
      <c r="G2272" s="107" t="s">
        <v>5331</v>
      </c>
      <c r="H2272" s="107" t="s">
        <v>5332</v>
      </c>
      <c r="I2272" s="107" t="s">
        <v>5333</v>
      </c>
    </row>
    <row r="2273" spans="1:9" s="113" customFormat="1" x14ac:dyDescent="0.2">
      <c r="A2273" s="107" t="s">
        <v>7025</v>
      </c>
      <c r="B2273" s="107" t="s">
        <v>5335</v>
      </c>
      <c r="C2273" s="107" t="s">
        <v>5336</v>
      </c>
      <c r="D2273" s="107" t="s">
        <v>5337</v>
      </c>
      <c r="E2273" s="107" t="s">
        <v>5338</v>
      </c>
      <c r="F2273" s="107" t="s">
        <v>5335</v>
      </c>
      <c r="G2273" s="107" t="s">
        <v>5336</v>
      </c>
      <c r="H2273" s="107" t="s">
        <v>5337</v>
      </c>
      <c r="I2273" s="107" t="s">
        <v>5338</v>
      </c>
    </row>
    <row r="2274" spans="1:9" s="113" customFormat="1" x14ac:dyDescent="0.2">
      <c r="A2274" s="107" t="s">
        <v>7026</v>
      </c>
      <c r="B2274" s="107" t="s">
        <v>5340</v>
      </c>
      <c r="C2274" s="107" t="s">
        <v>5341</v>
      </c>
      <c r="D2274" s="107" t="s">
        <v>5342</v>
      </c>
      <c r="E2274" s="107" t="s">
        <v>5343</v>
      </c>
      <c r="F2274" s="107" t="s">
        <v>5340</v>
      </c>
      <c r="G2274" s="107" t="s">
        <v>5341</v>
      </c>
      <c r="H2274" s="107" t="s">
        <v>5342</v>
      </c>
      <c r="I2274" s="107" t="s">
        <v>5343</v>
      </c>
    </row>
    <row r="2275" spans="1:9" s="113" customFormat="1" x14ac:dyDescent="0.2">
      <c r="A2275" s="107" t="s">
        <v>7027</v>
      </c>
      <c r="B2275" s="107" t="s">
        <v>1080</v>
      </c>
      <c r="C2275" s="107" t="s">
        <v>5345</v>
      </c>
      <c r="D2275" s="107" t="s">
        <v>5854</v>
      </c>
      <c r="E2275" s="107" t="s">
        <v>5347</v>
      </c>
      <c r="F2275" s="107" t="s">
        <v>1080</v>
      </c>
      <c r="G2275" s="107" t="s">
        <v>5345</v>
      </c>
      <c r="H2275" s="107" t="s">
        <v>5854</v>
      </c>
      <c r="I2275" s="107" t="s">
        <v>5347</v>
      </c>
    </row>
    <row r="2276" spans="1:9" s="113" customFormat="1" x14ac:dyDescent="0.2">
      <c r="A2276" s="107" t="s">
        <v>7028</v>
      </c>
      <c r="B2276" s="107" t="s">
        <v>5349</v>
      </c>
      <c r="C2276" s="107" t="s">
        <v>5350</v>
      </c>
      <c r="D2276" s="107" t="s">
        <v>5351</v>
      </c>
      <c r="E2276" s="107" t="s">
        <v>5352</v>
      </c>
      <c r="F2276" s="107" t="s">
        <v>5349</v>
      </c>
      <c r="G2276" s="107" t="s">
        <v>5350</v>
      </c>
      <c r="H2276" s="107" t="s">
        <v>5351</v>
      </c>
      <c r="I2276" s="107" t="s">
        <v>5352</v>
      </c>
    </row>
    <row r="2277" spans="1:9" s="113" customFormat="1" x14ac:dyDescent="0.2">
      <c r="A2277" s="107" t="s">
        <v>7029</v>
      </c>
      <c r="B2277" s="107" t="s">
        <v>5857</v>
      </c>
      <c r="C2277" s="107" t="s">
        <v>5858</v>
      </c>
      <c r="D2277" s="107" t="s">
        <v>5859</v>
      </c>
      <c r="E2277" s="107" t="s">
        <v>5860</v>
      </c>
      <c r="F2277" s="107" t="s">
        <v>5857</v>
      </c>
      <c r="G2277" s="107" t="s">
        <v>5858</v>
      </c>
      <c r="H2277" s="107" t="s">
        <v>5859</v>
      </c>
      <c r="I2277" s="107" t="s">
        <v>5860</v>
      </c>
    </row>
    <row r="2278" spans="1:9" s="113" customFormat="1" x14ac:dyDescent="0.2">
      <c r="A2278" s="107" t="s">
        <v>7030</v>
      </c>
      <c r="B2278" s="107" t="s">
        <v>5862</v>
      </c>
      <c r="C2278" s="107" t="s">
        <v>5863</v>
      </c>
      <c r="D2278" s="107" t="s">
        <v>5864</v>
      </c>
      <c r="E2278" s="107" t="s">
        <v>5865</v>
      </c>
      <c r="F2278" s="107" t="s">
        <v>5862</v>
      </c>
      <c r="G2278" s="107" t="s">
        <v>5863</v>
      </c>
      <c r="H2278" s="107" t="s">
        <v>5864</v>
      </c>
      <c r="I2278" s="107" t="s">
        <v>5865</v>
      </c>
    </row>
    <row r="2279" spans="1:9" s="113" customFormat="1" x14ac:dyDescent="0.2">
      <c r="A2279" s="107" t="s">
        <v>7031</v>
      </c>
      <c r="B2279" s="107" t="s">
        <v>5867</v>
      </c>
      <c r="C2279" s="107" t="s">
        <v>5868</v>
      </c>
      <c r="D2279" s="107" t="s">
        <v>5869</v>
      </c>
      <c r="E2279" s="107" t="s">
        <v>5870</v>
      </c>
      <c r="F2279" s="107" t="s">
        <v>5867</v>
      </c>
      <c r="G2279" s="107" t="s">
        <v>5868</v>
      </c>
      <c r="H2279" s="107" t="s">
        <v>5869</v>
      </c>
      <c r="I2279" s="107" t="s">
        <v>5870</v>
      </c>
    </row>
    <row r="2280" spans="1:9" s="113" customFormat="1" x14ac:dyDescent="0.2">
      <c r="A2280" s="107" t="s">
        <v>7032</v>
      </c>
      <c r="B2280" s="107" t="s">
        <v>5872</v>
      </c>
      <c r="C2280" s="107" t="s">
        <v>5873</v>
      </c>
      <c r="D2280" s="107" t="s">
        <v>5874</v>
      </c>
      <c r="E2280" s="107" t="s">
        <v>5875</v>
      </c>
      <c r="F2280" s="107" t="s">
        <v>5872</v>
      </c>
      <c r="G2280" s="107" t="s">
        <v>5873</v>
      </c>
      <c r="H2280" s="107" t="s">
        <v>5874</v>
      </c>
      <c r="I2280" s="107" t="s">
        <v>5875</v>
      </c>
    </row>
    <row r="2281" spans="1:9" s="113" customFormat="1" x14ac:dyDescent="0.2">
      <c r="A2281" s="107" t="s">
        <v>7033</v>
      </c>
      <c r="B2281" s="107" t="s">
        <v>5354</v>
      </c>
      <c r="C2281" s="107" t="s">
        <v>5355</v>
      </c>
      <c r="D2281" s="107" t="s">
        <v>5356</v>
      </c>
      <c r="E2281" s="107" t="s">
        <v>5357</v>
      </c>
      <c r="F2281" s="107" t="s">
        <v>5354</v>
      </c>
      <c r="G2281" s="107" t="s">
        <v>5355</v>
      </c>
      <c r="H2281" s="107" t="s">
        <v>5356</v>
      </c>
      <c r="I2281" s="107" t="s">
        <v>5357</v>
      </c>
    </row>
    <row r="2282" spans="1:9" s="113" customFormat="1" x14ac:dyDescent="0.2">
      <c r="A2282" s="107" t="s">
        <v>7034</v>
      </c>
      <c r="B2282" s="107" t="s">
        <v>5878</v>
      </c>
      <c r="C2282" s="107" t="s">
        <v>5879</v>
      </c>
      <c r="D2282" s="107" t="s">
        <v>5880</v>
      </c>
      <c r="E2282" s="107" t="s">
        <v>5881</v>
      </c>
      <c r="F2282" s="107" t="s">
        <v>5878</v>
      </c>
      <c r="G2282" s="107" t="s">
        <v>5879</v>
      </c>
      <c r="H2282" s="107" t="s">
        <v>5880</v>
      </c>
      <c r="I2282" s="107" t="s">
        <v>5881</v>
      </c>
    </row>
    <row r="2283" spans="1:9" s="113" customFormat="1" x14ac:dyDescent="0.2">
      <c r="A2283" s="107" t="s">
        <v>7035</v>
      </c>
      <c r="B2283" s="107" t="s">
        <v>5359</v>
      </c>
      <c r="C2283" s="107" t="s">
        <v>5360</v>
      </c>
      <c r="D2283" s="107" t="s">
        <v>5361</v>
      </c>
      <c r="E2283" s="107" t="s">
        <v>5362</v>
      </c>
      <c r="F2283" s="107" t="s">
        <v>5359</v>
      </c>
      <c r="G2283" s="107" t="s">
        <v>5360</v>
      </c>
      <c r="H2283" s="107" t="s">
        <v>5361</v>
      </c>
      <c r="I2283" s="107" t="s">
        <v>5362</v>
      </c>
    </row>
    <row r="2284" spans="1:9" s="82" customFormat="1" x14ac:dyDescent="0.2">
      <c r="A2284" s="82" t="s">
        <v>2923</v>
      </c>
      <c r="B2284" s="82" t="s">
        <v>1085</v>
      </c>
      <c r="C2284" s="82" t="s">
        <v>1086</v>
      </c>
      <c r="D2284" s="104" t="s">
        <v>1087</v>
      </c>
      <c r="E2284" s="82" t="s">
        <v>1088</v>
      </c>
      <c r="F2284" s="82" t="s">
        <v>3556</v>
      </c>
      <c r="G2284" s="82" t="s">
        <v>3557</v>
      </c>
      <c r="H2284" s="82" t="s">
        <v>3558</v>
      </c>
      <c r="I2284" s="82" t="s">
        <v>1088</v>
      </c>
    </row>
    <row r="2285" spans="1:9" s="82" customFormat="1" x14ac:dyDescent="0.2">
      <c r="A2285" s="82" t="s">
        <v>4743</v>
      </c>
      <c r="B2285" s="82" t="s">
        <v>1085</v>
      </c>
      <c r="C2285" s="82" t="s">
        <v>1086</v>
      </c>
      <c r="D2285" s="104" t="s">
        <v>1087</v>
      </c>
      <c r="E2285" s="82" t="s">
        <v>1088</v>
      </c>
      <c r="F2285" s="82" t="s">
        <v>3556</v>
      </c>
      <c r="G2285" s="82" t="s">
        <v>3557</v>
      </c>
      <c r="H2285" s="82" t="s">
        <v>3558</v>
      </c>
      <c r="I2285" s="82" t="s">
        <v>1088</v>
      </c>
    </row>
    <row r="2286" spans="1:9" s="122" customFormat="1" x14ac:dyDescent="0.2">
      <c r="A2286" s="122" t="s">
        <v>7036</v>
      </c>
      <c r="B2286" s="122" t="s">
        <v>4032</v>
      </c>
      <c r="C2286" s="122" t="s">
        <v>4033</v>
      </c>
      <c r="D2286" s="124" t="s">
        <v>4034</v>
      </c>
      <c r="E2286" s="122" t="s">
        <v>4035</v>
      </c>
      <c r="F2286" s="122" t="s">
        <v>4032</v>
      </c>
      <c r="G2286" s="122" t="s">
        <v>4033</v>
      </c>
      <c r="H2286" s="122" t="s">
        <v>4034</v>
      </c>
      <c r="I2286" s="122" t="s">
        <v>4035</v>
      </c>
    </row>
    <row r="2287" spans="1:9" s="113" customFormat="1" x14ac:dyDescent="0.2">
      <c r="A2287" s="113" t="s">
        <v>2924</v>
      </c>
      <c r="B2287" s="113" t="s">
        <v>6760</v>
      </c>
      <c r="C2287" s="113" t="s">
        <v>6761</v>
      </c>
      <c r="D2287" s="107" t="s">
        <v>6762</v>
      </c>
      <c r="E2287" s="113" t="s">
        <v>6763</v>
      </c>
      <c r="F2287" s="113" t="s">
        <v>6760</v>
      </c>
      <c r="G2287" s="113" t="s">
        <v>6761</v>
      </c>
      <c r="H2287" s="113" t="s">
        <v>6762</v>
      </c>
      <c r="I2287" s="113" t="s">
        <v>6763</v>
      </c>
    </row>
    <row r="2288" spans="1:9" s="82" customFormat="1" x14ac:dyDescent="0.2">
      <c r="A2288" s="82" t="s">
        <v>2925</v>
      </c>
      <c r="B2288" s="82" t="s">
        <v>1090</v>
      </c>
      <c r="C2288" s="82" t="s">
        <v>1091</v>
      </c>
      <c r="D2288" s="104" t="s">
        <v>1092</v>
      </c>
      <c r="E2288" s="82" t="s">
        <v>1093</v>
      </c>
      <c r="F2288" s="82" t="s">
        <v>3637</v>
      </c>
      <c r="G2288" s="82" t="s">
        <v>3638</v>
      </c>
      <c r="H2288" s="82" t="s">
        <v>3639</v>
      </c>
      <c r="I2288" s="82" t="s">
        <v>3640</v>
      </c>
    </row>
    <row r="2289" spans="1:9" s="82" customFormat="1" x14ac:dyDescent="0.2">
      <c r="A2289" s="82" t="s">
        <v>2926</v>
      </c>
      <c r="B2289" s="82" t="s">
        <v>3641</v>
      </c>
      <c r="C2289" s="82" t="s">
        <v>3642</v>
      </c>
      <c r="D2289" s="104" t="s">
        <v>3643</v>
      </c>
      <c r="E2289" s="82" t="s">
        <v>3644</v>
      </c>
      <c r="F2289" s="82" t="s">
        <v>3641</v>
      </c>
      <c r="G2289" s="82" t="s">
        <v>3642</v>
      </c>
      <c r="H2289" s="82" t="s">
        <v>3643</v>
      </c>
      <c r="I2289" s="82" t="s">
        <v>3644</v>
      </c>
    </row>
    <row r="2290" spans="1:9" s="82" customFormat="1" x14ac:dyDescent="0.2">
      <c r="A2290" s="82" t="s">
        <v>2927</v>
      </c>
      <c r="B2290" s="82" t="s">
        <v>2149</v>
      </c>
      <c r="C2290" s="82" t="s">
        <v>2150</v>
      </c>
      <c r="D2290" s="104" t="s">
        <v>2151</v>
      </c>
      <c r="E2290" s="82" t="s">
        <v>2152</v>
      </c>
      <c r="F2290" s="82" t="s">
        <v>2149</v>
      </c>
      <c r="G2290" s="82" t="s">
        <v>2150</v>
      </c>
      <c r="H2290" s="82" t="s">
        <v>2151</v>
      </c>
      <c r="I2290" s="82" t="s">
        <v>2152</v>
      </c>
    </row>
    <row r="2291" spans="1:9" s="82" customFormat="1" x14ac:dyDescent="0.2">
      <c r="A2291" s="82" t="s">
        <v>2928</v>
      </c>
      <c r="B2291" s="82" t="s">
        <v>1098</v>
      </c>
      <c r="C2291" s="82" t="s">
        <v>1099</v>
      </c>
      <c r="D2291" s="104" t="s">
        <v>1100</v>
      </c>
      <c r="E2291" s="82" t="s">
        <v>1101</v>
      </c>
      <c r="F2291" s="82" t="s">
        <v>1098</v>
      </c>
      <c r="G2291" s="82" t="s">
        <v>1099</v>
      </c>
      <c r="H2291" s="82" t="s">
        <v>1100</v>
      </c>
      <c r="I2291" s="82" t="s">
        <v>1101</v>
      </c>
    </row>
    <row r="2292" spans="1:9" s="122" customFormat="1" x14ac:dyDescent="0.2">
      <c r="A2292" s="122" t="s">
        <v>7037</v>
      </c>
      <c r="B2292" s="122" t="s">
        <v>1102</v>
      </c>
      <c r="C2292" s="122" t="s">
        <v>1103</v>
      </c>
      <c r="D2292" s="124" t="s">
        <v>1104</v>
      </c>
      <c r="E2292" s="122" t="s">
        <v>1105</v>
      </c>
      <c r="F2292" s="122" t="s">
        <v>1102</v>
      </c>
      <c r="G2292" s="122" t="s">
        <v>1103</v>
      </c>
      <c r="H2292" s="122" t="s">
        <v>1104</v>
      </c>
      <c r="I2292" s="122" t="s">
        <v>1105</v>
      </c>
    </row>
    <row r="2293" spans="1:9" s="122" customFormat="1" x14ac:dyDescent="0.2">
      <c r="A2293" s="122" t="s">
        <v>7038</v>
      </c>
      <c r="B2293" s="122" t="s">
        <v>1107</v>
      </c>
      <c r="C2293" s="122" t="s">
        <v>1108</v>
      </c>
      <c r="D2293" s="124" t="s">
        <v>1109</v>
      </c>
      <c r="E2293" s="122" t="s">
        <v>1110</v>
      </c>
      <c r="F2293" s="122" t="s">
        <v>1107</v>
      </c>
      <c r="G2293" s="122" t="s">
        <v>1108</v>
      </c>
      <c r="H2293" s="122" t="s">
        <v>1109</v>
      </c>
      <c r="I2293" s="122" t="s">
        <v>1110</v>
      </c>
    </row>
    <row r="2294" spans="1:9" s="113" customFormat="1" x14ac:dyDescent="0.2">
      <c r="A2294" s="113" t="s">
        <v>2929</v>
      </c>
      <c r="B2294" s="113" t="s">
        <v>6163</v>
      </c>
      <c r="C2294" s="113" t="s">
        <v>6756</v>
      </c>
      <c r="D2294" s="107" t="s">
        <v>6757</v>
      </c>
      <c r="E2294" s="113" t="s">
        <v>6758</v>
      </c>
      <c r="F2294" s="113" t="s">
        <v>6163</v>
      </c>
      <c r="G2294" s="113" t="s">
        <v>6756</v>
      </c>
      <c r="H2294" s="113" t="s">
        <v>6757</v>
      </c>
      <c r="I2294" s="113" t="s">
        <v>6758</v>
      </c>
    </row>
    <row r="2295" spans="1:9" s="113" customFormat="1" x14ac:dyDescent="0.2">
      <c r="A2295" s="113" t="s">
        <v>7039</v>
      </c>
      <c r="B2295" s="113" t="s">
        <v>5365</v>
      </c>
      <c r="C2295" s="113" t="s">
        <v>5366</v>
      </c>
      <c r="D2295" s="107" t="s">
        <v>5367</v>
      </c>
      <c r="E2295" s="113" t="s">
        <v>5368</v>
      </c>
      <c r="F2295" s="113" t="s">
        <v>5365</v>
      </c>
      <c r="G2295" s="113" t="s">
        <v>5366</v>
      </c>
      <c r="H2295" s="113" t="s">
        <v>5367</v>
      </c>
      <c r="I2295" s="113" t="s">
        <v>5368</v>
      </c>
    </row>
    <row r="2296" spans="1:9" s="113" customFormat="1" x14ac:dyDescent="0.2">
      <c r="A2296" s="113" t="s">
        <v>7040</v>
      </c>
      <c r="B2296" s="113" t="s">
        <v>6168</v>
      </c>
      <c r="C2296" s="113" t="s">
        <v>6872</v>
      </c>
      <c r="D2296" s="107" t="s">
        <v>6873</v>
      </c>
      <c r="E2296" s="113" t="s">
        <v>6874</v>
      </c>
      <c r="F2296" s="113" t="s">
        <v>6168</v>
      </c>
      <c r="G2296" s="113" t="s">
        <v>6872</v>
      </c>
      <c r="H2296" s="113" t="s">
        <v>6873</v>
      </c>
      <c r="I2296" s="113" t="s">
        <v>6874</v>
      </c>
    </row>
    <row r="2297" spans="1:9" s="122" customFormat="1" x14ac:dyDescent="0.2">
      <c r="A2297" s="122" t="s">
        <v>7041</v>
      </c>
      <c r="B2297" s="122" t="s">
        <v>1111</v>
      </c>
      <c r="C2297" s="122" t="s">
        <v>1112</v>
      </c>
      <c r="D2297" s="124" t="s">
        <v>1113</v>
      </c>
      <c r="E2297" s="122" t="s">
        <v>1114</v>
      </c>
      <c r="F2297" s="122" t="s">
        <v>1111</v>
      </c>
      <c r="G2297" s="122" t="s">
        <v>1112</v>
      </c>
      <c r="H2297" s="122" t="s">
        <v>1113</v>
      </c>
      <c r="I2297" s="122" t="s">
        <v>1114</v>
      </c>
    </row>
    <row r="2298" spans="1:9" s="122" customFormat="1" x14ac:dyDescent="0.2">
      <c r="A2298" s="122" t="s">
        <v>7042</v>
      </c>
      <c r="B2298" s="122" t="s">
        <v>2155</v>
      </c>
      <c r="C2298" s="122" t="s">
        <v>2156</v>
      </c>
      <c r="D2298" s="124" t="s">
        <v>2157</v>
      </c>
      <c r="E2298" s="122" t="s">
        <v>2158</v>
      </c>
      <c r="F2298" s="122" t="s">
        <v>2155</v>
      </c>
      <c r="G2298" s="122" t="s">
        <v>2156</v>
      </c>
      <c r="H2298" s="122" t="s">
        <v>2157</v>
      </c>
      <c r="I2298" s="122" t="s">
        <v>2158</v>
      </c>
    </row>
    <row r="2299" spans="1:9" s="122" customFormat="1" x14ac:dyDescent="0.2">
      <c r="A2299" s="122" t="s">
        <v>7043</v>
      </c>
      <c r="B2299" s="122" t="s">
        <v>2159</v>
      </c>
      <c r="C2299" s="122" t="s">
        <v>2160</v>
      </c>
      <c r="D2299" s="124" t="s">
        <v>2161</v>
      </c>
      <c r="E2299" s="122" t="s">
        <v>2162</v>
      </c>
      <c r="F2299" s="122" t="s">
        <v>2159</v>
      </c>
      <c r="G2299" s="122" t="s">
        <v>2160</v>
      </c>
      <c r="H2299" s="122" t="s">
        <v>2161</v>
      </c>
      <c r="I2299" s="122" t="s">
        <v>2162</v>
      </c>
    </row>
    <row r="2300" spans="1:9" s="122" customFormat="1" x14ac:dyDescent="0.2">
      <c r="A2300" s="122" t="s">
        <v>7044</v>
      </c>
      <c r="B2300" s="122" t="s">
        <v>2163</v>
      </c>
      <c r="C2300" s="122" t="s">
        <v>2164</v>
      </c>
      <c r="D2300" s="124" t="s">
        <v>2165</v>
      </c>
      <c r="E2300" s="122" t="s">
        <v>2164</v>
      </c>
      <c r="F2300" s="122" t="s">
        <v>2163</v>
      </c>
      <c r="G2300" s="122" t="s">
        <v>2164</v>
      </c>
      <c r="H2300" s="122" t="s">
        <v>2165</v>
      </c>
      <c r="I2300" s="122" t="s">
        <v>2164</v>
      </c>
    </row>
    <row r="2301" spans="1:9" s="122" customFormat="1" x14ac:dyDescent="0.2">
      <c r="A2301" s="122" t="s">
        <v>7045</v>
      </c>
      <c r="B2301" s="122" t="s">
        <v>2166</v>
      </c>
      <c r="C2301" s="122" t="s">
        <v>2167</v>
      </c>
      <c r="D2301" s="124" t="s">
        <v>2168</v>
      </c>
      <c r="E2301" s="122" t="s">
        <v>2169</v>
      </c>
      <c r="F2301" s="122" t="s">
        <v>2166</v>
      </c>
      <c r="G2301" s="122" t="s">
        <v>3560</v>
      </c>
      <c r="H2301" s="122" t="s">
        <v>2168</v>
      </c>
      <c r="I2301" s="122" t="s">
        <v>2169</v>
      </c>
    </row>
    <row r="2302" spans="1:9" s="82" customFormat="1" x14ac:dyDescent="0.2">
      <c r="A2302" s="82" t="s">
        <v>2930</v>
      </c>
      <c r="B2302" s="82" t="s">
        <v>1121</v>
      </c>
      <c r="C2302" s="82" t="s">
        <v>1122</v>
      </c>
      <c r="D2302" s="104" t="s">
        <v>1123</v>
      </c>
      <c r="E2302" s="82" t="s">
        <v>1124</v>
      </c>
      <c r="F2302" s="82" t="s">
        <v>1121</v>
      </c>
      <c r="G2302" s="82" t="s">
        <v>1122</v>
      </c>
      <c r="H2302" s="82" t="s">
        <v>1123</v>
      </c>
      <c r="I2302" s="82" t="s">
        <v>1124</v>
      </c>
    </row>
    <row r="2303" spans="1:9" s="82" customFormat="1" x14ac:dyDescent="0.2">
      <c r="A2303" s="82" t="s">
        <v>2931</v>
      </c>
      <c r="B2303" s="82" t="s">
        <v>2172</v>
      </c>
      <c r="C2303" s="82" t="s">
        <v>2173</v>
      </c>
      <c r="D2303" s="104" t="s">
        <v>2174</v>
      </c>
      <c r="E2303" s="82" t="s">
        <v>2175</v>
      </c>
      <c r="F2303" s="82" t="s">
        <v>2172</v>
      </c>
      <c r="G2303" s="82" t="s">
        <v>2173</v>
      </c>
      <c r="H2303" s="82" t="s">
        <v>2174</v>
      </c>
      <c r="I2303" s="82" t="s">
        <v>2175</v>
      </c>
    </row>
    <row r="2304" spans="1:9" s="82" customFormat="1" x14ac:dyDescent="0.2">
      <c r="A2304" s="82" t="s">
        <v>2932</v>
      </c>
      <c r="B2304" s="82" t="s">
        <v>1121</v>
      </c>
      <c r="C2304" s="82" t="s">
        <v>1122</v>
      </c>
      <c r="D2304" s="104" t="s">
        <v>1123</v>
      </c>
      <c r="E2304" s="82" t="s">
        <v>1124</v>
      </c>
      <c r="F2304" s="82" t="s">
        <v>1121</v>
      </c>
      <c r="G2304" s="82" t="s">
        <v>1122</v>
      </c>
      <c r="H2304" s="82" t="s">
        <v>1123</v>
      </c>
      <c r="I2304" s="82" t="s">
        <v>1124</v>
      </c>
    </row>
    <row r="2305" spans="1:9" s="113" customFormat="1" x14ac:dyDescent="0.2">
      <c r="A2305" s="113" t="s">
        <v>2933</v>
      </c>
      <c r="B2305" s="113" t="s">
        <v>5372</v>
      </c>
      <c r="C2305" s="113" t="s">
        <v>5373</v>
      </c>
      <c r="D2305" s="107" t="s">
        <v>5374</v>
      </c>
      <c r="E2305" s="113" t="s">
        <v>5375</v>
      </c>
      <c r="F2305" s="113" t="s">
        <v>5372</v>
      </c>
      <c r="G2305" s="113" t="s">
        <v>5373</v>
      </c>
      <c r="H2305" s="113" t="s">
        <v>5374</v>
      </c>
      <c r="I2305" s="113" t="s">
        <v>5375</v>
      </c>
    </row>
    <row r="2306" spans="1:9" s="82" customFormat="1" x14ac:dyDescent="0.2">
      <c r="A2306" s="113" t="s">
        <v>2934</v>
      </c>
      <c r="B2306" s="82" t="s">
        <v>2177</v>
      </c>
      <c r="C2306" s="82" t="s">
        <v>2178</v>
      </c>
      <c r="D2306" s="104" t="s">
        <v>2179</v>
      </c>
      <c r="E2306" s="82" t="s">
        <v>2180</v>
      </c>
      <c r="F2306" s="82" t="s">
        <v>2177</v>
      </c>
      <c r="G2306" s="82" t="s">
        <v>2178</v>
      </c>
      <c r="H2306" s="82" t="s">
        <v>2179</v>
      </c>
      <c r="I2306" s="82" t="s">
        <v>2180</v>
      </c>
    </row>
    <row r="2307" spans="1:9" s="82" customFormat="1" x14ac:dyDescent="0.2">
      <c r="A2307" s="113" t="s">
        <v>7046</v>
      </c>
      <c r="B2307" s="82" t="s">
        <v>2182</v>
      </c>
      <c r="C2307" s="82" t="s">
        <v>2183</v>
      </c>
      <c r="D2307" s="104" t="s">
        <v>2184</v>
      </c>
      <c r="E2307" s="82" t="s">
        <v>2185</v>
      </c>
      <c r="F2307" s="82" t="s">
        <v>2182</v>
      </c>
      <c r="G2307" s="82" t="s">
        <v>2183</v>
      </c>
      <c r="H2307" s="82" t="s">
        <v>2184</v>
      </c>
      <c r="I2307" s="82" t="s">
        <v>2185</v>
      </c>
    </row>
    <row r="2308" spans="1:9" s="122" customFormat="1" x14ac:dyDescent="0.2">
      <c r="A2308" s="122" t="s">
        <v>7047</v>
      </c>
      <c r="B2308" s="122" t="s">
        <v>2187</v>
      </c>
      <c r="C2308" s="122" t="s">
        <v>2188</v>
      </c>
      <c r="D2308" s="124" t="s">
        <v>2189</v>
      </c>
      <c r="E2308" s="122" t="s">
        <v>2190</v>
      </c>
      <c r="F2308" s="122" t="s">
        <v>2187</v>
      </c>
      <c r="G2308" s="122" t="s">
        <v>2188</v>
      </c>
      <c r="H2308" s="122" t="s">
        <v>2189</v>
      </c>
      <c r="I2308" s="122" t="s">
        <v>2190</v>
      </c>
    </row>
    <row r="2309" spans="1:9" s="113" customFormat="1" x14ac:dyDescent="0.2">
      <c r="A2309" s="113" t="s">
        <v>7048</v>
      </c>
      <c r="B2309" s="113" t="s">
        <v>5381</v>
      </c>
      <c r="C2309" s="113" t="s">
        <v>5382</v>
      </c>
      <c r="D2309" s="107" t="s">
        <v>5383</v>
      </c>
      <c r="E2309" s="113" t="s">
        <v>5384</v>
      </c>
      <c r="F2309" s="113" t="s">
        <v>5381</v>
      </c>
      <c r="G2309" s="113" t="s">
        <v>5382</v>
      </c>
      <c r="H2309" s="113" t="s">
        <v>5383</v>
      </c>
      <c r="I2309" s="113" t="s">
        <v>5384</v>
      </c>
    </row>
    <row r="2310" spans="1:9" s="82" customFormat="1" x14ac:dyDescent="0.2">
      <c r="A2310" s="82" t="s">
        <v>2935</v>
      </c>
      <c r="B2310" s="82" t="s">
        <v>4464</v>
      </c>
      <c r="C2310" s="82" t="s">
        <v>4465</v>
      </c>
      <c r="D2310" s="104" t="s">
        <v>4466</v>
      </c>
      <c r="E2310" s="82" t="s">
        <v>4467</v>
      </c>
      <c r="F2310" s="82" t="s">
        <v>4464</v>
      </c>
      <c r="G2310" s="82" t="s">
        <v>4465</v>
      </c>
      <c r="H2310" s="82" t="s">
        <v>4466</v>
      </c>
      <c r="I2310" s="82" t="s">
        <v>4467</v>
      </c>
    </row>
    <row r="2311" spans="1:9" s="113" customFormat="1" x14ac:dyDescent="0.2">
      <c r="A2311" s="113" t="s">
        <v>7049</v>
      </c>
      <c r="B2311" s="113" t="s">
        <v>5909</v>
      </c>
      <c r="C2311" s="113" t="s">
        <v>5910</v>
      </c>
      <c r="D2311" s="107" t="s">
        <v>5911</v>
      </c>
      <c r="E2311" s="113" t="s">
        <v>5912</v>
      </c>
      <c r="F2311" s="113" t="s">
        <v>5909</v>
      </c>
      <c r="G2311" s="113" t="s">
        <v>5910</v>
      </c>
      <c r="H2311" s="113" t="s">
        <v>5911</v>
      </c>
      <c r="I2311" s="113" t="s">
        <v>5912</v>
      </c>
    </row>
    <row r="2312" spans="1:9" s="113" customFormat="1" x14ac:dyDescent="0.2">
      <c r="A2312" s="113" t="s">
        <v>7050</v>
      </c>
      <c r="B2312" s="113" t="s">
        <v>5914</v>
      </c>
      <c r="C2312" s="113" t="s">
        <v>5915</v>
      </c>
      <c r="D2312" s="107" t="s">
        <v>5916</v>
      </c>
      <c r="E2312" s="113" t="s">
        <v>5917</v>
      </c>
      <c r="F2312" s="113" t="s">
        <v>5914</v>
      </c>
      <c r="G2312" s="113" t="s">
        <v>5915</v>
      </c>
      <c r="H2312" s="113" t="s">
        <v>5916</v>
      </c>
      <c r="I2312" s="113" t="s">
        <v>5917</v>
      </c>
    </row>
    <row r="2313" spans="1:9" s="113" customFormat="1" x14ac:dyDescent="0.2">
      <c r="A2313" s="113" t="s">
        <v>7051</v>
      </c>
      <c r="B2313" s="113" t="s">
        <v>5919</v>
      </c>
      <c r="C2313" s="113" t="s">
        <v>5920</v>
      </c>
      <c r="D2313" s="107" t="s">
        <v>5921</v>
      </c>
      <c r="E2313" s="113" t="s">
        <v>5922</v>
      </c>
      <c r="F2313" s="113" t="s">
        <v>5919</v>
      </c>
      <c r="G2313" s="113" t="s">
        <v>5920</v>
      </c>
      <c r="H2313" s="113" t="s">
        <v>5921</v>
      </c>
      <c r="I2313" s="113" t="s">
        <v>5922</v>
      </c>
    </row>
    <row r="2314" spans="1:9" s="113" customFormat="1" x14ac:dyDescent="0.2">
      <c r="A2314" s="113" t="s">
        <v>7052</v>
      </c>
      <c r="B2314" s="113" t="s">
        <v>5924</v>
      </c>
      <c r="C2314" s="113" t="s">
        <v>5925</v>
      </c>
      <c r="D2314" s="107" t="s">
        <v>5926</v>
      </c>
      <c r="E2314" s="113" t="s">
        <v>5927</v>
      </c>
      <c r="F2314" s="113" t="s">
        <v>5924</v>
      </c>
      <c r="G2314" s="113" t="s">
        <v>5925</v>
      </c>
      <c r="H2314" s="113" t="s">
        <v>5926</v>
      </c>
      <c r="I2314" s="113" t="s">
        <v>5927</v>
      </c>
    </row>
    <row r="2315" spans="1:9" s="113" customFormat="1" x14ac:dyDescent="0.2">
      <c r="A2315" s="113" t="s">
        <v>7053</v>
      </c>
      <c r="B2315" s="113" t="s">
        <v>5388</v>
      </c>
      <c r="C2315" s="113" t="s">
        <v>5389</v>
      </c>
      <c r="D2315" s="107" t="s">
        <v>5390</v>
      </c>
      <c r="E2315" s="113" t="s">
        <v>5391</v>
      </c>
      <c r="F2315" s="113" t="s">
        <v>5388</v>
      </c>
      <c r="G2315" s="113" t="s">
        <v>5389</v>
      </c>
      <c r="H2315" s="113" t="s">
        <v>5390</v>
      </c>
      <c r="I2315" s="113" t="s">
        <v>5391</v>
      </c>
    </row>
    <row r="2316" spans="1:9" s="82" customFormat="1" x14ac:dyDescent="0.2">
      <c r="A2316" s="82" t="s">
        <v>2936</v>
      </c>
      <c r="B2316" s="113" t="s">
        <v>3561</v>
      </c>
      <c r="C2316" s="82" t="s">
        <v>1127</v>
      </c>
      <c r="D2316" s="104" t="s">
        <v>1128</v>
      </c>
      <c r="E2316" s="113" t="s">
        <v>5392</v>
      </c>
      <c r="F2316" s="82" t="s">
        <v>3561</v>
      </c>
      <c r="G2316" s="82" t="s">
        <v>1127</v>
      </c>
      <c r="H2316" s="82" t="s">
        <v>1128</v>
      </c>
      <c r="I2316" s="82" t="s">
        <v>4036</v>
      </c>
    </row>
    <row r="2317" spans="1:9" s="82" customFormat="1" x14ac:dyDescent="0.2">
      <c r="A2317" s="82" t="s">
        <v>2937</v>
      </c>
      <c r="B2317" s="82" t="s">
        <v>1131</v>
      </c>
      <c r="C2317" s="82" t="s">
        <v>1132</v>
      </c>
      <c r="D2317" s="104" t="s">
        <v>1133</v>
      </c>
      <c r="E2317" s="82" t="s">
        <v>1134</v>
      </c>
      <c r="F2317" s="82" t="s">
        <v>1131</v>
      </c>
      <c r="G2317" s="82" t="s">
        <v>1132</v>
      </c>
      <c r="H2317" s="82" t="s">
        <v>1133</v>
      </c>
      <c r="I2317" s="82" t="s">
        <v>1134</v>
      </c>
    </row>
    <row r="2318" spans="1:9" s="82" customFormat="1" x14ac:dyDescent="0.2">
      <c r="A2318" s="82" t="s">
        <v>2938</v>
      </c>
      <c r="B2318" s="82" t="s">
        <v>1136</v>
      </c>
      <c r="C2318" s="82" t="s">
        <v>1137</v>
      </c>
      <c r="D2318" s="104" t="s">
        <v>1138</v>
      </c>
      <c r="E2318" s="82" t="s">
        <v>1139</v>
      </c>
      <c r="F2318" s="82" t="s">
        <v>1136</v>
      </c>
      <c r="G2318" s="82" t="s">
        <v>1137</v>
      </c>
      <c r="H2318" s="82" t="s">
        <v>1138</v>
      </c>
      <c r="I2318" s="82" t="s">
        <v>1139</v>
      </c>
    </row>
    <row r="2319" spans="1:9" s="82" customFormat="1" x14ac:dyDescent="0.2">
      <c r="A2319" s="82" t="s">
        <v>2939</v>
      </c>
      <c r="B2319" s="82" t="s">
        <v>1141</v>
      </c>
      <c r="C2319" s="82" t="s">
        <v>1142</v>
      </c>
      <c r="D2319" s="104" t="s">
        <v>1143</v>
      </c>
      <c r="E2319" s="82" t="s">
        <v>1144</v>
      </c>
      <c r="F2319" s="82" t="s">
        <v>1141</v>
      </c>
      <c r="G2319" s="82" t="s">
        <v>1142</v>
      </c>
      <c r="H2319" s="82" t="s">
        <v>1143</v>
      </c>
      <c r="I2319" s="82" t="s">
        <v>1144</v>
      </c>
    </row>
    <row r="2320" spans="1:9" s="82" customFormat="1" x14ac:dyDescent="0.2">
      <c r="A2320" s="82" t="s">
        <v>2940</v>
      </c>
      <c r="B2320" s="82" t="s">
        <v>1146</v>
      </c>
      <c r="C2320" s="104" t="s">
        <v>5108</v>
      </c>
      <c r="D2320" s="104" t="s">
        <v>1147</v>
      </c>
      <c r="E2320" s="82" t="s">
        <v>1148</v>
      </c>
      <c r="F2320" s="82" t="s">
        <v>1146</v>
      </c>
      <c r="G2320" s="104" t="s">
        <v>5108</v>
      </c>
      <c r="H2320" s="82" t="s">
        <v>3562</v>
      </c>
      <c r="I2320" s="82" t="s">
        <v>1148</v>
      </c>
    </row>
    <row r="2321" spans="1:9" s="82" customFormat="1" x14ac:dyDescent="0.2">
      <c r="A2321" s="82" t="s">
        <v>2941</v>
      </c>
      <c r="B2321" s="82" t="s">
        <v>2195</v>
      </c>
      <c r="C2321" s="82" t="s">
        <v>2196</v>
      </c>
      <c r="D2321" s="104" t="s">
        <v>2197</v>
      </c>
      <c r="E2321" s="82" t="s">
        <v>2198</v>
      </c>
      <c r="F2321" s="82" t="s">
        <v>2195</v>
      </c>
      <c r="G2321" s="82" t="s">
        <v>2196</v>
      </c>
      <c r="H2321" s="82" t="s">
        <v>2197</v>
      </c>
      <c r="I2321" s="82" t="s">
        <v>2198</v>
      </c>
    </row>
    <row r="2322" spans="1:9" s="122" customFormat="1" x14ac:dyDescent="0.2">
      <c r="A2322" s="122" t="s">
        <v>7054</v>
      </c>
      <c r="B2322" s="122" t="s">
        <v>2209</v>
      </c>
      <c r="C2322" s="124" t="s">
        <v>5158</v>
      </c>
      <c r="D2322" s="124" t="s">
        <v>5159</v>
      </c>
      <c r="E2322" s="122" t="s">
        <v>2210</v>
      </c>
      <c r="F2322" s="122" t="s">
        <v>2209</v>
      </c>
      <c r="G2322" s="124" t="s">
        <v>5158</v>
      </c>
      <c r="H2322" s="124" t="s">
        <v>5159</v>
      </c>
      <c r="I2322" s="122" t="s">
        <v>2210</v>
      </c>
    </row>
    <row r="2323" spans="1:9" s="113" customFormat="1" x14ac:dyDescent="0.2">
      <c r="A2323" s="113" t="s">
        <v>4744</v>
      </c>
      <c r="B2323" s="113" t="s">
        <v>5930</v>
      </c>
      <c r="C2323" s="107" t="s">
        <v>5931</v>
      </c>
      <c r="D2323" s="107" t="s">
        <v>5932</v>
      </c>
      <c r="E2323" s="113" t="s">
        <v>5933</v>
      </c>
      <c r="F2323" s="113" t="s">
        <v>5930</v>
      </c>
      <c r="G2323" s="107" t="s">
        <v>5931</v>
      </c>
      <c r="H2323" s="107" t="s">
        <v>5932</v>
      </c>
      <c r="I2323" s="113" t="s">
        <v>5933</v>
      </c>
    </row>
    <row r="2324" spans="1:9" s="82" customFormat="1" x14ac:dyDescent="0.2">
      <c r="A2324" s="82" t="s">
        <v>4745</v>
      </c>
      <c r="B2324" s="82" t="s">
        <v>4470</v>
      </c>
      <c r="C2324" s="82" t="s">
        <v>4471</v>
      </c>
      <c r="D2324" s="82" t="s">
        <v>4472</v>
      </c>
      <c r="E2324" s="82" t="s">
        <v>4473</v>
      </c>
      <c r="F2324" s="82" t="s">
        <v>4470</v>
      </c>
      <c r="G2324" s="104" t="s">
        <v>5158</v>
      </c>
      <c r="H2324" s="82" t="s">
        <v>4472</v>
      </c>
      <c r="I2324" s="82" t="s">
        <v>4473</v>
      </c>
    </row>
    <row r="2325" spans="1:9" s="82" customFormat="1" x14ac:dyDescent="0.2">
      <c r="A2325" s="82" t="s">
        <v>2942</v>
      </c>
      <c r="B2325" s="82" t="s">
        <v>4474</v>
      </c>
      <c r="C2325" s="82" t="s">
        <v>4475</v>
      </c>
      <c r="D2325" s="82" t="s">
        <v>4476</v>
      </c>
      <c r="E2325" s="82" t="s">
        <v>4477</v>
      </c>
      <c r="F2325" s="82" t="s">
        <v>4474</v>
      </c>
      <c r="G2325" s="82" t="s">
        <v>4475</v>
      </c>
      <c r="H2325" s="82" t="s">
        <v>4476</v>
      </c>
      <c r="I2325" s="82" t="s">
        <v>4477</v>
      </c>
    </row>
    <row r="2326" spans="1:9" s="82" customFormat="1" x14ac:dyDescent="0.2">
      <c r="A2326" s="82" t="s">
        <v>2943</v>
      </c>
      <c r="B2326" s="82" t="s">
        <v>1150</v>
      </c>
      <c r="C2326" s="82" t="s">
        <v>1151</v>
      </c>
      <c r="D2326" s="82" t="s">
        <v>1152</v>
      </c>
      <c r="E2326" s="82" t="s">
        <v>1153</v>
      </c>
      <c r="F2326" s="82" t="s">
        <v>1150</v>
      </c>
      <c r="G2326" s="82" t="s">
        <v>1151</v>
      </c>
      <c r="H2326" s="82" t="s">
        <v>1152</v>
      </c>
      <c r="I2326" s="82" t="s">
        <v>1153</v>
      </c>
    </row>
    <row r="2327" spans="1:9" s="82" customFormat="1" x14ac:dyDescent="0.2">
      <c r="A2327" s="82" t="s">
        <v>2944</v>
      </c>
      <c r="B2327" s="82" t="s">
        <v>1155</v>
      </c>
      <c r="C2327" s="82" t="s">
        <v>1156</v>
      </c>
      <c r="D2327" s="82" t="s">
        <v>1157</v>
      </c>
      <c r="E2327" s="82" t="s">
        <v>1158</v>
      </c>
      <c r="F2327" s="82" t="s">
        <v>1155</v>
      </c>
      <c r="G2327" s="82" t="s">
        <v>1156</v>
      </c>
      <c r="H2327" s="82" t="s">
        <v>1157</v>
      </c>
      <c r="I2327" s="82" t="s">
        <v>1158</v>
      </c>
    </row>
    <row r="2328" spans="1:9" s="82" customFormat="1" x14ac:dyDescent="0.2">
      <c r="A2328" s="82" t="s">
        <v>2945</v>
      </c>
      <c r="B2328" s="82" t="s">
        <v>1159</v>
      </c>
      <c r="C2328" s="82" t="s">
        <v>1160</v>
      </c>
      <c r="D2328" s="82" t="s">
        <v>1161</v>
      </c>
      <c r="E2328" s="82" t="s">
        <v>1162</v>
      </c>
      <c r="F2328" s="82" t="s">
        <v>1159</v>
      </c>
      <c r="G2328" s="82" t="s">
        <v>1160</v>
      </c>
      <c r="H2328" s="82" t="s">
        <v>1161</v>
      </c>
      <c r="I2328" s="82" t="s">
        <v>1162</v>
      </c>
    </row>
    <row r="2329" spans="1:9" s="82" customFormat="1" x14ac:dyDescent="0.2">
      <c r="A2329" s="82" t="s">
        <v>2946</v>
      </c>
      <c r="B2329" s="82" t="s">
        <v>1164</v>
      </c>
      <c r="C2329" s="82" t="s">
        <v>1165</v>
      </c>
      <c r="D2329" s="82" t="s">
        <v>1166</v>
      </c>
      <c r="E2329" s="82" t="s">
        <v>1167</v>
      </c>
      <c r="F2329" s="82" t="s">
        <v>1164</v>
      </c>
      <c r="G2329" s="82" t="s">
        <v>1165</v>
      </c>
      <c r="H2329" s="82" t="s">
        <v>1166</v>
      </c>
      <c r="I2329" s="82" t="s">
        <v>1167</v>
      </c>
    </row>
    <row r="2330" spans="1:9" s="82" customFormat="1" x14ac:dyDescent="0.2">
      <c r="A2330" s="82" t="s">
        <v>4746</v>
      </c>
      <c r="B2330" s="82" t="s">
        <v>1164</v>
      </c>
      <c r="C2330" s="82" t="s">
        <v>1165</v>
      </c>
      <c r="D2330" s="82" t="s">
        <v>1166</v>
      </c>
      <c r="E2330" s="82" t="s">
        <v>1167</v>
      </c>
      <c r="F2330" s="82" t="s">
        <v>1164</v>
      </c>
      <c r="G2330" s="82" t="s">
        <v>1165</v>
      </c>
      <c r="H2330" s="82" t="s">
        <v>1166</v>
      </c>
      <c r="I2330" s="82" t="s">
        <v>1167</v>
      </c>
    </row>
    <row r="2331" spans="1:9" s="82" customFormat="1" x14ac:dyDescent="0.2">
      <c r="A2331" s="82" t="s">
        <v>2947</v>
      </c>
      <c r="B2331" s="82" t="s">
        <v>1169</v>
      </c>
      <c r="C2331" s="82" t="s">
        <v>1170</v>
      </c>
      <c r="D2331" s="82" t="s">
        <v>1171</v>
      </c>
      <c r="E2331" s="82" t="s">
        <v>1172</v>
      </c>
      <c r="F2331" s="82" t="s">
        <v>1169</v>
      </c>
      <c r="G2331" s="82" t="s">
        <v>1170</v>
      </c>
      <c r="H2331" s="82" t="s">
        <v>1171</v>
      </c>
      <c r="I2331" s="82" t="s">
        <v>1172</v>
      </c>
    </row>
    <row r="2332" spans="1:9" s="82" customFormat="1" x14ac:dyDescent="0.2">
      <c r="A2332" s="82" t="s">
        <v>2948</v>
      </c>
      <c r="B2332" s="82" t="s">
        <v>1174</v>
      </c>
      <c r="C2332" s="82" t="s">
        <v>1175</v>
      </c>
      <c r="D2332" s="82" t="s">
        <v>1176</v>
      </c>
      <c r="E2332" s="82" t="s">
        <v>1172</v>
      </c>
      <c r="F2332" s="82" t="s">
        <v>1174</v>
      </c>
      <c r="G2332" s="82" t="s">
        <v>1175</v>
      </c>
      <c r="H2332" s="82" t="s">
        <v>1176</v>
      </c>
      <c r="I2332" s="82" t="s">
        <v>1172</v>
      </c>
    </row>
    <row r="2333" spans="1:9" s="82" customFormat="1" x14ac:dyDescent="0.2">
      <c r="A2333" s="82" t="s">
        <v>2949</v>
      </c>
      <c r="B2333" s="82" t="s">
        <v>1178</v>
      </c>
      <c r="C2333" s="82" t="s">
        <v>1179</v>
      </c>
      <c r="D2333" s="82" t="s">
        <v>1180</v>
      </c>
      <c r="E2333" s="82" t="s">
        <v>1181</v>
      </c>
      <c r="F2333" s="82" t="s">
        <v>1178</v>
      </c>
      <c r="G2333" s="82" t="s">
        <v>1179</v>
      </c>
      <c r="H2333" s="82" t="s">
        <v>1180</v>
      </c>
      <c r="I2333" s="82" t="s">
        <v>1181</v>
      </c>
    </row>
    <row r="2334" spans="1:9" s="82" customFormat="1" x14ac:dyDescent="0.2">
      <c r="A2334" s="82" t="s">
        <v>2950</v>
      </c>
      <c r="B2334" s="82" t="s">
        <v>1183</v>
      </c>
      <c r="C2334" s="82" t="s">
        <v>1184</v>
      </c>
      <c r="D2334" s="82" t="s">
        <v>1185</v>
      </c>
      <c r="E2334" s="82" t="s">
        <v>1186</v>
      </c>
      <c r="F2334" s="82" t="s">
        <v>3563</v>
      </c>
      <c r="G2334" s="82" t="s">
        <v>3564</v>
      </c>
      <c r="H2334" s="82" t="s">
        <v>3565</v>
      </c>
      <c r="I2334" s="82" t="s">
        <v>1186</v>
      </c>
    </row>
    <row r="2335" spans="1:9" s="82" customFormat="1" x14ac:dyDescent="0.2">
      <c r="A2335" s="82" t="s">
        <v>2951</v>
      </c>
      <c r="B2335" s="82" t="s">
        <v>1188</v>
      </c>
      <c r="C2335" s="82" t="s">
        <v>1189</v>
      </c>
      <c r="D2335" s="82" t="s">
        <v>1190</v>
      </c>
      <c r="E2335" s="82" t="s">
        <v>1191</v>
      </c>
      <c r="F2335" s="82" t="s">
        <v>1188</v>
      </c>
      <c r="G2335" s="82" t="s">
        <v>1189</v>
      </c>
      <c r="H2335" s="82" t="s">
        <v>1190</v>
      </c>
      <c r="I2335" s="82" t="s">
        <v>1191</v>
      </c>
    </row>
    <row r="2336" spans="1:9" s="82" customFormat="1" x14ac:dyDescent="0.2">
      <c r="A2336" s="82" t="s">
        <v>2952</v>
      </c>
      <c r="B2336" s="82" t="s">
        <v>1193</v>
      </c>
      <c r="C2336" s="82" t="s">
        <v>1194</v>
      </c>
      <c r="D2336" s="82" t="s">
        <v>1195</v>
      </c>
      <c r="E2336" s="82" t="s">
        <v>1196</v>
      </c>
      <c r="F2336" s="82" t="s">
        <v>1193</v>
      </c>
      <c r="G2336" s="82" t="s">
        <v>1194</v>
      </c>
      <c r="H2336" s="82" t="s">
        <v>1195</v>
      </c>
      <c r="I2336" s="82" t="s">
        <v>1196</v>
      </c>
    </row>
    <row r="2337" spans="1:9" s="82" customFormat="1" x14ac:dyDescent="0.2">
      <c r="A2337" s="82" t="s">
        <v>2953</v>
      </c>
      <c r="B2337" s="82" t="s">
        <v>1198</v>
      </c>
      <c r="C2337" s="82" t="s">
        <v>1199</v>
      </c>
      <c r="D2337" s="82" t="s">
        <v>1200</v>
      </c>
      <c r="E2337" s="82" t="s">
        <v>1201</v>
      </c>
      <c r="F2337" s="82" t="s">
        <v>1198</v>
      </c>
      <c r="G2337" s="82" t="s">
        <v>1199</v>
      </c>
      <c r="H2337" s="82" t="s">
        <v>1200</v>
      </c>
      <c r="I2337" s="82" t="s">
        <v>1201</v>
      </c>
    </row>
    <row r="2338" spans="1:9" s="82" customFormat="1" x14ac:dyDescent="0.2">
      <c r="A2338" s="82" t="s">
        <v>2954</v>
      </c>
      <c r="B2338" s="82" t="s">
        <v>1203</v>
      </c>
      <c r="C2338" s="82" t="s">
        <v>1204</v>
      </c>
      <c r="D2338" s="82" t="s">
        <v>1205</v>
      </c>
      <c r="E2338" s="82" t="s">
        <v>1206</v>
      </c>
      <c r="F2338" s="82" t="s">
        <v>1203</v>
      </c>
      <c r="G2338" s="82" t="s">
        <v>1204</v>
      </c>
      <c r="H2338" s="82" t="s">
        <v>1205</v>
      </c>
      <c r="I2338" s="82" t="s">
        <v>1206</v>
      </c>
    </row>
    <row r="2339" spans="1:9" s="122" customFormat="1" x14ac:dyDescent="0.2">
      <c r="A2339" s="122" t="s">
        <v>4747</v>
      </c>
      <c r="B2339" s="122" t="s">
        <v>4038</v>
      </c>
      <c r="C2339" s="122" t="s">
        <v>4039</v>
      </c>
      <c r="D2339" s="122" t="s">
        <v>4040</v>
      </c>
      <c r="E2339" s="122" t="s">
        <v>4041</v>
      </c>
      <c r="F2339" s="122" t="s">
        <v>4038</v>
      </c>
      <c r="G2339" s="122" t="s">
        <v>4039</v>
      </c>
      <c r="H2339" s="122" t="s">
        <v>4040</v>
      </c>
      <c r="I2339" s="122" t="s">
        <v>4041</v>
      </c>
    </row>
    <row r="2340" spans="1:9" s="113" customFormat="1" x14ac:dyDescent="0.2">
      <c r="A2340" s="113" t="s">
        <v>7055</v>
      </c>
      <c r="B2340" s="107" t="s">
        <v>5935</v>
      </c>
      <c r="C2340" s="107" t="s">
        <v>5936</v>
      </c>
      <c r="D2340" s="107" t="s">
        <v>5937</v>
      </c>
      <c r="E2340" s="107" t="s">
        <v>5938</v>
      </c>
      <c r="F2340" s="107" t="s">
        <v>5935</v>
      </c>
      <c r="G2340" s="107" t="s">
        <v>5936</v>
      </c>
      <c r="H2340" s="107" t="s">
        <v>5937</v>
      </c>
      <c r="I2340" s="107" t="s">
        <v>5938</v>
      </c>
    </row>
    <row r="2341" spans="1:9" s="82" customFormat="1" x14ac:dyDescent="0.2">
      <c r="A2341" s="82" t="s">
        <v>2955</v>
      </c>
      <c r="B2341" s="82" t="s">
        <v>1208</v>
      </c>
      <c r="C2341" s="82" t="s">
        <v>1209</v>
      </c>
      <c r="D2341" s="82" t="s">
        <v>1210</v>
      </c>
      <c r="E2341" s="82" t="s">
        <v>1211</v>
      </c>
      <c r="F2341" s="82" t="s">
        <v>1208</v>
      </c>
      <c r="G2341" s="82" t="s">
        <v>1209</v>
      </c>
      <c r="H2341" s="82" t="s">
        <v>1210</v>
      </c>
      <c r="I2341" s="82" t="s">
        <v>1211</v>
      </c>
    </row>
    <row r="2342" spans="1:9" s="82" customFormat="1" x14ac:dyDescent="0.2">
      <c r="A2342" s="82" t="s">
        <v>2956</v>
      </c>
      <c r="B2342" s="82" t="s">
        <v>1213</v>
      </c>
      <c r="C2342" s="82" t="s">
        <v>1214</v>
      </c>
      <c r="D2342" s="82" t="s">
        <v>1215</v>
      </c>
      <c r="E2342" s="82" t="s">
        <v>1216</v>
      </c>
      <c r="F2342" s="82" t="s">
        <v>1213</v>
      </c>
      <c r="G2342" s="82" t="s">
        <v>1214</v>
      </c>
      <c r="H2342" s="82" t="s">
        <v>1215</v>
      </c>
      <c r="I2342" s="82" t="s">
        <v>1216</v>
      </c>
    </row>
    <row r="2343" spans="1:9" s="82" customFormat="1" x14ac:dyDescent="0.2">
      <c r="A2343" s="82" t="s">
        <v>2957</v>
      </c>
      <c r="B2343" s="82" t="s">
        <v>1203</v>
      </c>
      <c r="C2343" s="82" t="s">
        <v>1204</v>
      </c>
      <c r="D2343" s="82" t="s">
        <v>1205</v>
      </c>
      <c r="E2343" s="82" t="s">
        <v>1206</v>
      </c>
      <c r="F2343" s="82" t="s">
        <v>1203</v>
      </c>
      <c r="G2343" s="82" t="s">
        <v>1204</v>
      </c>
      <c r="H2343" s="82" t="s">
        <v>1205</v>
      </c>
      <c r="I2343" s="82" t="s">
        <v>1206</v>
      </c>
    </row>
    <row r="2344" spans="1:9" s="82" customFormat="1" x14ac:dyDescent="0.2">
      <c r="A2344" s="82" t="s">
        <v>2958</v>
      </c>
      <c r="B2344" s="82" t="s">
        <v>1219</v>
      </c>
      <c r="C2344" s="82" t="s">
        <v>1220</v>
      </c>
      <c r="D2344" s="82" t="s">
        <v>1221</v>
      </c>
      <c r="E2344" s="82" t="s">
        <v>1222</v>
      </c>
      <c r="F2344" s="82" t="s">
        <v>1219</v>
      </c>
      <c r="G2344" s="82" t="s">
        <v>1220</v>
      </c>
      <c r="H2344" s="82" t="s">
        <v>1221</v>
      </c>
      <c r="I2344" s="82" t="s">
        <v>1222</v>
      </c>
    </row>
    <row r="2345" spans="1:9" s="82" customFormat="1" x14ac:dyDescent="0.2">
      <c r="A2345" s="82" t="s">
        <v>2959</v>
      </c>
      <c r="B2345" s="82" t="s">
        <v>1224</v>
      </c>
      <c r="C2345" s="82" t="s">
        <v>1225</v>
      </c>
      <c r="D2345" s="82" t="s">
        <v>1226</v>
      </c>
      <c r="E2345" s="82" t="s">
        <v>1227</v>
      </c>
      <c r="F2345" s="82" t="s">
        <v>1224</v>
      </c>
      <c r="G2345" s="82" t="s">
        <v>1225</v>
      </c>
      <c r="H2345" s="82" t="s">
        <v>1226</v>
      </c>
      <c r="I2345" s="82" t="s">
        <v>1227</v>
      </c>
    </row>
    <row r="2346" spans="1:9" s="82" customFormat="1" x14ac:dyDescent="0.2">
      <c r="A2346" s="82" t="s">
        <v>4748</v>
      </c>
      <c r="B2346" s="82" t="s">
        <v>4043</v>
      </c>
      <c r="C2346" s="82" t="s">
        <v>4044</v>
      </c>
      <c r="D2346" s="82" t="s">
        <v>4045</v>
      </c>
      <c r="E2346" s="82" t="s">
        <v>4046</v>
      </c>
      <c r="F2346" s="82" t="s">
        <v>4043</v>
      </c>
      <c r="G2346" s="82" t="s">
        <v>4044</v>
      </c>
      <c r="H2346" s="82" t="s">
        <v>4045</v>
      </c>
      <c r="I2346" s="82" t="s">
        <v>4046</v>
      </c>
    </row>
    <row r="2347" spans="1:9" s="113" customFormat="1" x14ac:dyDescent="0.2">
      <c r="A2347" s="113" t="s">
        <v>7056</v>
      </c>
      <c r="B2347" s="113" t="s">
        <v>5940</v>
      </c>
      <c r="C2347" s="113" t="s">
        <v>5941</v>
      </c>
      <c r="D2347" s="113" t="s">
        <v>5942</v>
      </c>
      <c r="E2347" s="113" t="s">
        <v>5943</v>
      </c>
      <c r="F2347" s="113" t="s">
        <v>5940</v>
      </c>
      <c r="G2347" s="113" t="s">
        <v>5941</v>
      </c>
      <c r="H2347" s="113" t="s">
        <v>5942</v>
      </c>
      <c r="I2347" s="113" t="s">
        <v>5943</v>
      </c>
    </row>
    <row r="2348" spans="1:9" s="113" customFormat="1" x14ac:dyDescent="0.2">
      <c r="A2348" s="113" t="s">
        <v>7057</v>
      </c>
      <c r="B2348" s="113" t="s">
        <v>5397</v>
      </c>
      <c r="C2348" s="113" t="s">
        <v>5398</v>
      </c>
      <c r="D2348" s="113" t="s">
        <v>5399</v>
      </c>
      <c r="E2348" s="113" t="s">
        <v>5400</v>
      </c>
      <c r="F2348" s="113" t="s">
        <v>5397</v>
      </c>
      <c r="G2348" s="113" t="s">
        <v>5398</v>
      </c>
      <c r="H2348" s="113" t="s">
        <v>5399</v>
      </c>
      <c r="I2348" s="113" t="s">
        <v>5400</v>
      </c>
    </row>
    <row r="2349" spans="1:9" s="82" customFormat="1" x14ac:dyDescent="0.2">
      <c r="A2349" s="82" t="s">
        <v>4749</v>
      </c>
      <c r="B2349" s="82" t="s">
        <v>4048</v>
      </c>
      <c r="C2349" s="82" t="s">
        <v>4049</v>
      </c>
      <c r="D2349" s="82" t="s">
        <v>4050</v>
      </c>
      <c r="E2349" s="82" t="s">
        <v>4051</v>
      </c>
      <c r="F2349" s="82" t="s">
        <v>4048</v>
      </c>
      <c r="G2349" s="82" t="s">
        <v>4049</v>
      </c>
      <c r="H2349" s="82" t="s">
        <v>4050</v>
      </c>
      <c r="I2349" s="82" t="s">
        <v>4051</v>
      </c>
    </row>
    <row r="2350" spans="1:9" s="82" customFormat="1" x14ac:dyDescent="0.2">
      <c r="A2350" s="82" t="s">
        <v>2960</v>
      </c>
      <c r="B2350" s="82" t="s">
        <v>1229</v>
      </c>
      <c r="C2350" s="82" t="s">
        <v>1230</v>
      </c>
      <c r="D2350" s="82" t="s">
        <v>1231</v>
      </c>
      <c r="E2350" s="82" t="s">
        <v>1232</v>
      </c>
      <c r="F2350" s="82" t="s">
        <v>3566</v>
      </c>
      <c r="G2350" s="82" t="s">
        <v>3567</v>
      </c>
      <c r="H2350" s="82" t="s">
        <v>3566</v>
      </c>
      <c r="I2350" s="82" t="s">
        <v>1232</v>
      </c>
    </row>
    <row r="2351" spans="1:9" s="82" customFormat="1" x14ac:dyDescent="0.2">
      <c r="A2351" s="82" t="s">
        <v>4750</v>
      </c>
      <c r="B2351" s="82" t="s">
        <v>1229</v>
      </c>
      <c r="C2351" s="82" t="s">
        <v>1230</v>
      </c>
      <c r="D2351" s="82" t="s">
        <v>1231</v>
      </c>
      <c r="E2351" s="82" t="s">
        <v>1232</v>
      </c>
      <c r="F2351" s="82" t="s">
        <v>3566</v>
      </c>
      <c r="G2351" s="82" t="s">
        <v>3567</v>
      </c>
      <c r="H2351" s="82" t="s">
        <v>3566</v>
      </c>
      <c r="I2351" s="82" t="s">
        <v>1232</v>
      </c>
    </row>
    <row r="2352" spans="1:9" s="82" customFormat="1" x14ac:dyDescent="0.2">
      <c r="A2352" s="82" t="s">
        <v>2961</v>
      </c>
      <c r="B2352" s="82" t="s">
        <v>1234</v>
      </c>
      <c r="C2352" s="82" t="s">
        <v>1235</v>
      </c>
      <c r="D2352" s="82" t="s">
        <v>1236</v>
      </c>
      <c r="E2352" s="82" t="s">
        <v>1237</v>
      </c>
      <c r="F2352" s="82" t="s">
        <v>1234</v>
      </c>
      <c r="G2352" s="82" t="s">
        <v>1235</v>
      </c>
      <c r="H2352" s="82" t="s">
        <v>1236</v>
      </c>
      <c r="I2352" s="82" t="s">
        <v>1237</v>
      </c>
    </row>
    <row r="2353" spans="1:9" s="82" customFormat="1" x14ac:dyDescent="0.2">
      <c r="A2353" s="82" t="s">
        <v>4751</v>
      </c>
      <c r="B2353" s="82" t="s">
        <v>1234</v>
      </c>
      <c r="C2353" s="82" t="s">
        <v>1235</v>
      </c>
      <c r="D2353" s="82" t="s">
        <v>1236</v>
      </c>
      <c r="E2353" s="82" t="s">
        <v>1237</v>
      </c>
      <c r="F2353" s="82" t="s">
        <v>1234</v>
      </c>
      <c r="G2353" s="82" t="s">
        <v>1235</v>
      </c>
      <c r="H2353" s="82" t="s">
        <v>1236</v>
      </c>
      <c r="I2353" s="82" t="s">
        <v>1237</v>
      </c>
    </row>
    <row r="2354" spans="1:9" s="82" customFormat="1" x14ac:dyDescent="0.2">
      <c r="A2354" s="82" t="s">
        <v>2962</v>
      </c>
      <c r="B2354" s="82" t="s">
        <v>1239</v>
      </c>
      <c r="C2354" s="82" t="s">
        <v>1240</v>
      </c>
      <c r="D2354" s="82" t="s">
        <v>1241</v>
      </c>
      <c r="E2354" s="82" t="s">
        <v>1242</v>
      </c>
      <c r="F2354" s="82" t="s">
        <v>1239</v>
      </c>
      <c r="G2354" s="82" t="s">
        <v>1240</v>
      </c>
      <c r="H2354" s="82" t="s">
        <v>1241</v>
      </c>
      <c r="I2354" s="82" t="s">
        <v>1242</v>
      </c>
    </row>
    <row r="2355" spans="1:9" s="82" customFormat="1" x14ac:dyDescent="0.2">
      <c r="A2355" s="82" t="s">
        <v>4752</v>
      </c>
      <c r="B2355" s="82" t="s">
        <v>1239</v>
      </c>
      <c r="C2355" s="82" t="s">
        <v>1240</v>
      </c>
      <c r="D2355" s="82" t="s">
        <v>1241</v>
      </c>
      <c r="E2355" s="82" t="s">
        <v>1242</v>
      </c>
      <c r="F2355" s="82" t="s">
        <v>1239</v>
      </c>
      <c r="G2355" s="82" t="s">
        <v>1240</v>
      </c>
      <c r="H2355" s="82" t="s">
        <v>1241</v>
      </c>
      <c r="I2355" s="82" t="s">
        <v>1242</v>
      </c>
    </row>
    <row r="2356" spans="1:9" s="82" customFormat="1" x14ac:dyDescent="0.2">
      <c r="A2356" s="82" t="s">
        <v>2963</v>
      </c>
      <c r="B2356" s="82" t="s">
        <v>1244</v>
      </c>
      <c r="C2356" s="82" t="s">
        <v>1245</v>
      </c>
      <c r="D2356" s="82" t="s">
        <v>1246</v>
      </c>
      <c r="E2356" s="82" t="s">
        <v>1247</v>
      </c>
      <c r="F2356" s="82" t="s">
        <v>1244</v>
      </c>
      <c r="G2356" s="82" t="s">
        <v>1245</v>
      </c>
      <c r="H2356" s="82" t="s">
        <v>1246</v>
      </c>
      <c r="I2356" s="82" t="s">
        <v>1247</v>
      </c>
    </row>
    <row r="2357" spans="1:9" s="82" customFormat="1" x14ac:dyDescent="0.2">
      <c r="A2357" s="82" t="s">
        <v>2964</v>
      </c>
      <c r="B2357" s="82" t="s">
        <v>1249</v>
      </c>
      <c r="C2357" s="82" t="s">
        <v>1250</v>
      </c>
      <c r="D2357" s="82" t="s">
        <v>1251</v>
      </c>
      <c r="E2357" s="82" t="s">
        <v>1252</v>
      </c>
      <c r="F2357" s="82" t="s">
        <v>1249</v>
      </c>
      <c r="G2357" s="82" t="s">
        <v>1250</v>
      </c>
      <c r="H2357" s="82" t="s">
        <v>1251</v>
      </c>
      <c r="I2357" s="82" t="s">
        <v>1252</v>
      </c>
    </row>
    <row r="2358" spans="1:9" s="82" customFormat="1" x14ac:dyDescent="0.2">
      <c r="A2358" s="82" t="s">
        <v>2965</v>
      </c>
      <c r="B2358" s="82" t="s">
        <v>1254</v>
      </c>
      <c r="C2358" s="82" t="s">
        <v>1255</v>
      </c>
      <c r="D2358" s="82" t="s">
        <v>1256</v>
      </c>
      <c r="E2358" s="82" t="s">
        <v>3645</v>
      </c>
      <c r="F2358" s="82" t="s">
        <v>1254</v>
      </c>
      <c r="G2358" s="82" t="s">
        <v>1255</v>
      </c>
      <c r="H2358" s="82" t="s">
        <v>1256</v>
      </c>
      <c r="I2358" s="82" t="s">
        <v>3645</v>
      </c>
    </row>
    <row r="2359" spans="1:9" s="82" customFormat="1" x14ac:dyDescent="0.2">
      <c r="A2359" s="82" t="s">
        <v>2966</v>
      </c>
      <c r="B2359" s="82" t="s">
        <v>1258</v>
      </c>
      <c r="C2359" s="82" t="s">
        <v>1259</v>
      </c>
      <c r="D2359" s="82" t="s">
        <v>1260</v>
      </c>
      <c r="E2359" s="82" t="s">
        <v>1261</v>
      </c>
      <c r="F2359" s="82" t="s">
        <v>1258</v>
      </c>
      <c r="G2359" s="82" t="s">
        <v>1259</v>
      </c>
      <c r="H2359" s="82" t="s">
        <v>3568</v>
      </c>
      <c r="I2359" s="82" t="s">
        <v>1261</v>
      </c>
    </row>
    <row r="2360" spans="1:9" s="82" customFormat="1" x14ac:dyDescent="0.2">
      <c r="A2360" s="82" t="s">
        <v>2967</v>
      </c>
      <c r="B2360" s="82" t="s">
        <v>1263</v>
      </c>
      <c r="C2360" s="82" t="s">
        <v>1264</v>
      </c>
      <c r="D2360" s="82" t="s">
        <v>1265</v>
      </c>
      <c r="E2360" s="82" t="s">
        <v>1266</v>
      </c>
      <c r="F2360" s="82" t="s">
        <v>3569</v>
      </c>
      <c r="G2360" s="82" t="s">
        <v>3570</v>
      </c>
      <c r="H2360" s="82" t="s">
        <v>3571</v>
      </c>
      <c r="I2360" s="82" t="s">
        <v>1266</v>
      </c>
    </row>
    <row r="2361" spans="1:9" s="82" customFormat="1" x14ac:dyDescent="0.2">
      <c r="A2361" s="82" t="s">
        <v>2968</v>
      </c>
      <c r="B2361" s="82" t="s">
        <v>1268</v>
      </c>
      <c r="C2361" s="82" t="s">
        <v>1269</v>
      </c>
      <c r="D2361" s="82" t="s">
        <v>1270</v>
      </c>
      <c r="E2361" s="82" t="s">
        <v>1271</v>
      </c>
      <c r="F2361" s="82" t="s">
        <v>1268</v>
      </c>
      <c r="G2361" s="82" t="s">
        <v>3572</v>
      </c>
      <c r="H2361" s="82" t="s">
        <v>3573</v>
      </c>
      <c r="I2361" s="82" t="s">
        <v>1271</v>
      </c>
    </row>
    <row r="2362" spans="1:9" s="82" customFormat="1" x14ac:dyDescent="0.2">
      <c r="A2362" s="82" t="s">
        <v>4753</v>
      </c>
      <c r="B2362" s="82" t="s">
        <v>1268</v>
      </c>
      <c r="C2362" s="82" t="s">
        <v>1269</v>
      </c>
      <c r="D2362" s="82" t="s">
        <v>1270</v>
      </c>
      <c r="E2362" s="82" t="s">
        <v>1271</v>
      </c>
      <c r="F2362" s="82" t="s">
        <v>1268</v>
      </c>
      <c r="G2362" s="82" t="s">
        <v>3572</v>
      </c>
      <c r="H2362" s="82" t="s">
        <v>3573</v>
      </c>
      <c r="I2362" s="82" t="s">
        <v>1271</v>
      </c>
    </row>
    <row r="2363" spans="1:9" s="82" customFormat="1" x14ac:dyDescent="0.2">
      <c r="A2363" s="82" t="s">
        <v>2969</v>
      </c>
      <c r="B2363" s="82" t="s">
        <v>1273</v>
      </c>
      <c r="C2363" s="82" t="s">
        <v>1274</v>
      </c>
      <c r="D2363" s="82" t="s">
        <v>1275</v>
      </c>
      <c r="E2363" s="82" t="s">
        <v>1276</v>
      </c>
      <c r="F2363" s="82" t="s">
        <v>1273</v>
      </c>
      <c r="G2363" s="82" t="s">
        <v>1274</v>
      </c>
      <c r="H2363" s="82" t="s">
        <v>1275</v>
      </c>
      <c r="I2363" s="82" t="s">
        <v>1276</v>
      </c>
    </row>
    <row r="2364" spans="1:9" s="82" customFormat="1" x14ac:dyDescent="0.2">
      <c r="A2364" s="82" t="s">
        <v>4754</v>
      </c>
      <c r="B2364" s="82" t="s">
        <v>1273</v>
      </c>
      <c r="C2364" s="82" t="s">
        <v>1274</v>
      </c>
      <c r="D2364" s="82" t="s">
        <v>1275</v>
      </c>
      <c r="E2364" s="82" t="s">
        <v>1276</v>
      </c>
      <c r="F2364" s="82" t="s">
        <v>1273</v>
      </c>
      <c r="G2364" s="82" t="s">
        <v>1274</v>
      </c>
      <c r="H2364" s="82" t="s">
        <v>1275</v>
      </c>
      <c r="I2364" s="82" t="s">
        <v>1276</v>
      </c>
    </row>
    <row r="2365" spans="1:9" s="82" customFormat="1" x14ac:dyDescent="0.2">
      <c r="A2365" s="82" t="s">
        <v>2970</v>
      </c>
      <c r="B2365" s="82" t="s">
        <v>1278</v>
      </c>
      <c r="C2365" s="82" t="s">
        <v>1279</v>
      </c>
      <c r="D2365" s="82" t="s">
        <v>1280</v>
      </c>
      <c r="E2365" s="82" t="s">
        <v>1281</v>
      </c>
      <c r="F2365" s="82" t="s">
        <v>1278</v>
      </c>
      <c r="G2365" s="82" t="s">
        <v>1279</v>
      </c>
      <c r="H2365" s="82" t="s">
        <v>1280</v>
      </c>
      <c r="I2365" s="82" t="s">
        <v>1281</v>
      </c>
    </row>
    <row r="2366" spans="1:9" s="82" customFormat="1" x14ac:dyDescent="0.2">
      <c r="A2366" s="82" t="s">
        <v>2971</v>
      </c>
      <c r="B2366" s="82" t="s">
        <v>4065</v>
      </c>
      <c r="C2366" s="82" t="s">
        <v>1283</v>
      </c>
      <c r="D2366" s="82" t="s">
        <v>1284</v>
      </c>
      <c r="E2366" s="82" t="s">
        <v>1285</v>
      </c>
      <c r="F2366" s="82" t="s">
        <v>3574</v>
      </c>
      <c r="G2366" s="82" t="s">
        <v>3575</v>
      </c>
      <c r="H2366" s="82" t="s">
        <v>1284</v>
      </c>
      <c r="I2366" s="82" t="s">
        <v>1285</v>
      </c>
    </row>
    <row r="2367" spans="1:9" s="82" customFormat="1" x14ac:dyDescent="0.2">
      <c r="A2367" s="82" t="s">
        <v>2972</v>
      </c>
      <c r="B2367" s="82" t="s">
        <v>1287</v>
      </c>
      <c r="C2367" s="82" t="s">
        <v>1288</v>
      </c>
      <c r="D2367" s="82" t="s">
        <v>1289</v>
      </c>
      <c r="E2367" s="82" t="s">
        <v>1290</v>
      </c>
      <c r="F2367" s="82" t="s">
        <v>1287</v>
      </c>
      <c r="G2367" s="82" t="s">
        <v>1288</v>
      </c>
      <c r="H2367" s="82" t="s">
        <v>1289</v>
      </c>
      <c r="I2367" s="82" t="s">
        <v>1290</v>
      </c>
    </row>
    <row r="2368" spans="1:9" s="82" customFormat="1" x14ac:dyDescent="0.2">
      <c r="A2368" s="82" t="s">
        <v>2973</v>
      </c>
      <c r="B2368" s="82" t="s">
        <v>1292</v>
      </c>
      <c r="C2368" s="82" t="s">
        <v>1293</v>
      </c>
      <c r="D2368" s="82" t="s">
        <v>1294</v>
      </c>
      <c r="E2368" s="82" t="s">
        <v>1295</v>
      </c>
      <c r="F2368" s="82" t="s">
        <v>1292</v>
      </c>
      <c r="G2368" s="82" t="s">
        <v>1293</v>
      </c>
      <c r="H2368" s="82" t="s">
        <v>3576</v>
      </c>
      <c r="I2368" s="82" t="s">
        <v>1295</v>
      </c>
    </row>
    <row r="2369" spans="1:9" s="82" customFormat="1" x14ac:dyDescent="0.2">
      <c r="A2369" s="82" t="s">
        <v>2974</v>
      </c>
      <c r="B2369" s="82" t="s">
        <v>1297</v>
      </c>
      <c r="C2369" s="82" t="s">
        <v>1298</v>
      </c>
      <c r="D2369" s="82" t="s">
        <v>1299</v>
      </c>
      <c r="E2369" s="82" t="s">
        <v>1300</v>
      </c>
      <c r="F2369" s="82" t="s">
        <v>1297</v>
      </c>
      <c r="G2369" s="82" t="s">
        <v>1298</v>
      </c>
      <c r="H2369" s="82" t="s">
        <v>1299</v>
      </c>
      <c r="I2369" s="82" t="s">
        <v>1300</v>
      </c>
    </row>
    <row r="2370" spans="1:9" s="82" customFormat="1" x14ac:dyDescent="0.2">
      <c r="A2370" s="82" t="s">
        <v>4755</v>
      </c>
      <c r="B2370" s="82" t="s">
        <v>1297</v>
      </c>
      <c r="C2370" s="82" t="s">
        <v>1298</v>
      </c>
      <c r="D2370" s="82" t="s">
        <v>1299</v>
      </c>
      <c r="E2370" s="82" t="s">
        <v>1300</v>
      </c>
      <c r="F2370" s="82" t="s">
        <v>1297</v>
      </c>
      <c r="G2370" s="82" t="s">
        <v>1298</v>
      </c>
      <c r="H2370" s="82" t="s">
        <v>1299</v>
      </c>
      <c r="I2370" s="82" t="s">
        <v>1300</v>
      </c>
    </row>
    <row r="2371" spans="1:9" s="82" customFormat="1" x14ac:dyDescent="0.2">
      <c r="A2371" s="82" t="s">
        <v>2975</v>
      </c>
      <c r="B2371" s="82" t="s">
        <v>1302</v>
      </c>
      <c r="C2371" s="82" t="s">
        <v>1303</v>
      </c>
      <c r="D2371" s="82" t="s">
        <v>1304</v>
      </c>
      <c r="E2371" s="82" t="s">
        <v>1305</v>
      </c>
      <c r="F2371" s="82" t="s">
        <v>1302</v>
      </c>
      <c r="G2371" s="82" t="s">
        <v>1303</v>
      </c>
      <c r="H2371" s="82" t="s">
        <v>1304</v>
      </c>
      <c r="I2371" s="82" t="s">
        <v>1305</v>
      </c>
    </row>
    <row r="2372" spans="1:9" s="82" customFormat="1" x14ac:dyDescent="0.2">
      <c r="A2372" s="82" t="s">
        <v>2976</v>
      </c>
      <c r="B2372" s="82" t="s">
        <v>1306</v>
      </c>
      <c r="C2372" s="82" t="s">
        <v>1307</v>
      </c>
      <c r="D2372" s="82" t="s">
        <v>1308</v>
      </c>
      <c r="E2372" s="82" t="s">
        <v>1309</v>
      </c>
      <c r="F2372" s="82" t="s">
        <v>1306</v>
      </c>
      <c r="G2372" s="82" t="s">
        <v>1307</v>
      </c>
      <c r="H2372" s="82" t="s">
        <v>1308</v>
      </c>
      <c r="I2372" s="82" t="s">
        <v>1309</v>
      </c>
    </row>
    <row r="2373" spans="1:9" s="82" customFormat="1" x14ac:dyDescent="0.2">
      <c r="A2373" s="82" t="s">
        <v>2977</v>
      </c>
      <c r="B2373" s="82" t="s">
        <v>1311</v>
      </c>
      <c r="C2373" s="82" t="s">
        <v>1312</v>
      </c>
      <c r="D2373" s="82" t="s">
        <v>1313</v>
      </c>
      <c r="E2373" s="82" t="s">
        <v>1314</v>
      </c>
      <c r="F2373" s="82" t="s">
        <v>1311</v>
      </c>
      <c r="G2373" s="82" t="s">
        <v>1312</v>
      </c>
      <c r="H2373" s="82" t="s">
        <v>3577</v>
      </c>
      <c r="I2373" s="82" t="s">
        <v>1314</v>
      </c>
    </row>
    <row r="2374" spans="1:9" s="82" customFormat="1" x14ac:dyDescent="0.2">
      <c r="A2374" s="82" t="s">
        <v>2978</v>
      </c>
      <c r="B2374" s="82" t="s">
        <v>1316</v>
      </c>
      <c r="C2374" s="82" t="s">
        <v>1317</v>
      </c>
      <c r="D2374" s="82" t="s">
        <v>1318</v>
      </c>
      <c r="E2374" s="82" t="s">
        <v>1319</v>
      </c>
      <c r="F2374" s="82" t="s">
        <v>1316</v>
      </c>
      <c r="G2374" s="82" t="s">
        <v>1317</v>
      </c>
      <c r="H2374" s="82" t="s">
        <v>1318</v>
      </c>
      <c r="I2374" s="82" t="s">
        <v>1319</v>
      </c>
    </row>
    <row r="2375" spans="1:9" s="82" customFormat="1" x14ac:dyDescent="0.2">
      <c r="A2375" s="82" t="s">
        <v>2979</v>
      </c>
      <c r="B2375" s="82" t="s">
        <v>1321</v>
      </c>
      <c r="C2375" s="82" t="s">
        <v>1322</v>
      </c>
      <c r="D2375" s="82" t="s">
        <v>1323</v>
      </c>
      <c r="E2375" s="82" t="s">
        <v>1324</v>
      </c>
      <c r="F2375" s="82" t="s">
        <v>1321</v>
      </c>
      <c r="G2375" s="82" t="s">
        <v>1322</v>
      </c>
      <c r="H2375" s="82" t="s">
        <v>1323</v>
      </c>
      <c r="I2375" s="82" t="s">
        <v>1324</v>
      </c>
    </row>
    <row r="2376" spans="1:9" s="82" customFormat="1" x14ac:dyDescent="0.2">
      <c r="A2376" s="82" t="s">
        <v>4756</v>
      </c>
      <c r="B2376" s="82" t="s">
        <v>1321</v>
      </c>
      <c r="C2376" s="82" t="s">
        <v>1322</v>
      </c>
      <c r="D2376" s="82" t="s">
        <v>1323</v>
      </c>
      <c r="E2376" s="82" t="s">
        <v>1324</v>
      </c>
      <c r="F2376" s="82" t="s">
        <v>1321</v>
      </c>
      <c r="G2376" s="82" t="s">
        <v>1322</v>
      </c>
      <c r="H2376" s="82" t="s">
        <v>1323</v>
      </c>
      <c r="I2376" s="82" t="s">
        <v>1324</v>
      </c>
    </row>
    <row r="2377" spans="1:9" s="82" customFormat="1" x14ac:dyDescent="0.2">
      <c r="A2377" s="82" t="s">
        <v>2980</v>
      </c>
      <c r="B2377" s="82" t="s">
        <v>1326</v>
      </c>
      <c r="C2377" s="82" t="s">
        <v>1327</v>
      </c>
      <c r="D2377" s="82" t="s">
        <v>1328</v>
      </c>
      <c r="E2377" s="82" t="s">
        <v>1329</v>
      </c>
      <c r="F2377" s="82" t="s">
        <v>1326</v>
      </c>
      <c r="G2377" s="82" t="s">
        <v>1327</v>
      </c>
      <c r="H2377" s="82" t="s">
        <v>1328</v>
      </c>
      <c r="I2377" s="82" t="s">
        <v>1329</v>
      </c>
    </row>
    <row r="2378" spans="1:9" s="82" customFormat="1" x14ac:dyDescent="0.2">
      <c r="A2378" s="82" t="s">
        <v>2981</v>
      </c>
      <c r="B2378" s="82" t="s">
        <v>1331</v>
      </c>
      <c r="C2378" s="82" t="s">
        <v>1332</v>
      </c>
      <c r="D2378" s="82" t="s">
        <v>1333</v>
      </c>
      <c r="E2378" s="82" t="s">
        <v>1334</v>
      </c>
      <c r="F2378" s="82" t="s">
        <v>1331</v>
      </c>
      <c r="G2378" s="82" t="s">
        <v>1332</v>
      </c>
      <c r="H2378" s="82" t="s">
        <v>1333</v>
      </c>
      <c r="I2378" s="82" t="s">
        <v>1334</v>
      </c>
    </row>
    <row r="2379" spans="1:9" s="122" customFormat="1" x14ac:dyDescent="0.2">
      <c r="A2379" s="122" t="s">
        <v>7058</v>
      </c>
      <c r="B2379" s="122" t="s">
        <v>1335</v>
      </c>
      <c r="C2379" s="122" t="s">
        <v>1336</v>
      </c>
      <c r="D2379" s="122" t="s">
        <v>1337</v>
      </c>
      <c r="E2379" s="122" t="s">
        <v>1338</v>
      </c>
      <c r="F2379" s="122" t="s">
        <v>1335</v>
      </c>
      <c r="G2379" s="122" t="s">
        <v>1336</v>
      </c>
      <c r="H2379" s="122" t="s">
        <v>1337</v>
      </c>
      <c r="I2379" s="122" t="s">
        <v>1338</v>
      </c>
    </row>
    <row r="2380" spans="1:9" s="122" customFormat="1" x14ac:dyDescent="0.2">
      <c r="A2380" s="122" t="s">
        <v>7059</v>
      </c>
      <c r="B2380" s="122" t="s">
        <v>1339</v>
      </c>
      <c r="C2380" s="122" t="s">
        <v>1340</v>
      </c>
      <c r="D2380" s="122" t="s">
        <v>1341</v>
      </c>
      <c r="E2380" s="122" t="s">
        <v>1342</v>
      </c>
      <c r="F2380" s="122" t="s">
        <v>1339</v>
      </c>
      <c r="G2380" s="122" t="s">
        <v>1340</v>
      </c>
      <c r="H2380" s="122" t="s">
        <v>1341</v>
      </c>
      <c r="I2380" s="122" t="s">
        <v>1342</v>
      </c>
    </row>
    <row r="2381" spans="1:9" s="113" customFormat="1" x14ac:dyDescent="0.2">
      <c r="A2381" s="113" t="s">
        <v>7060</v>
      </c>
      <c r="B2381" s="113" t="s">
        <v>5949</v>
      </c>
      <c r="C2381" s="113" t="s">
        <v>5950</v>
      </c>
      <c r="D2381" s="113" t="s">
        <v>5951</v>
      </c>
      <c r="E2381" s="113" t="s">
        <v>5952</v>
      </c>
      <c r="F2381" s="113" t="s">
        <v>5949</v>
      </c>
      <c r="G2381" s="113" t="s">
        <v>5950</v>
      </c>
      <c r="H2381" s="113" t="s">
        <v>5951</v>
      </c>
      <c r="I2381" s="113" t="s">
        <v>5952</v>
      </c>
    </row>
    <row r="2382" spans="1:9" s="82" customFormat="1" x14ac:dyDescent="0.2">
      <c r="A2382" s="82" t="s">
        <v>2982</v>
      </c>
      <c r="B2382" s="82" t="s">
        <v>1344</v>
      </c>
      <c r="C2382" s="82" t="s">
        <v>1345</v>
      </c>
      <c r="D2382" s="82" t="s">
        <v>1346</v>
      </c>
      <c r="E2382" s="82" t="s">
        <v>1347</v>
      </c>
      <c r="F2382" s="82" t="s">
        <v>1344</v>
      </c>
      <c r="G2382" s="82" t="s">
        <v>1345</v>
      </c>
      <c r="H2382" s="82" t="s">
        <v>3578</v>
      </c>
      <c r="I2382" s="82" t="s">
        <v>1347</v>
      </c>
    </row>
    <row r="2383" spans="1:9" s="82" customFormat="1" x14ac:dyDescent="0.2">
      <c r="A2383" s="82" t="s">
        <v>4757</v>
      </c>
      <c r="B2383" s="82" t="s">
        <v>1344</v>
      </c>
      <c r="C2383" s="82" t="s">
        <v>1345</v>
      </c>
      <c r="D2383" s="82" t="s">
        <v>1346</v>
      </c>
      <c r="E2383" s="82" t="s">
        <v>1347</v>
      </c>
      <c r="F2383" s="82" t="s">
        <v>1344</v>
      </c>
      <c r="G2383" s="82" t="s">
        <v>1345</v>
      </c>
      <c r="H2383" s="82" t="s">
        <v>3578</v>
      </c>
      <c r="I2383" s="82" t="s">
        <v>1347</v>
      </c>
    </row>
    <row r="2384" spans="1:9" s="82" customFormat="1" x14ac:dyDescent="0.2">
      <c r="A2384" s="82" t="s">
        <v>2983</v>
      </c>
      <c r="B2384" s="82" t="s">
        <v>1349</v>
      </c>
      <c r="C2384" s="82" t="s">
        <v>1350</v>
      </c>
      <c r="D2384" s="82" t="s">
        <v>1351</v>
      </c>
      <c r="E2384" s="82" t="s">
        <v>1352</v>
      </c>
      <c r="F2384" s="82" t="s">
        <v>1349</v>
      </c>
      <c r="G2384" s="82" t="s">
        <v>1350</v>
      </c>
      <c r="H2384" s="82" t="s">
        <v>1351</v>
      </c>
      <c r="I2384" s="82" t="s">
        <v>1352</v>
      </c>
    </row>
    <row r="2385" spans="1:9" s="82" customFormat="1" x14ac:dyDescent="0.2">
      <c r="A2385" s="82" t="s">
        <v>2984</v>
      </c>
      <c r="B2385" s="82" t="s">
        <v>1354</v>
      </c>
      <c r="C2385" s="82" t="s">
        <v>1355</v>
      </c>
      <c r="D2385" s="82" t="s">
        <v>1356</v>
      </c>
      <c r="E2385" s="82" t="s">
        <v>1357</v>
      </c>
      <c r="F2385" s="82" t="s">
        <v>1354</v>
      </c>
      <c r="G2385" s="82" t="s">
        <v>3579</v>
      </c>
      <c r="H2385" s="82" t="s">
        <v>3580</v>
      </c>
      <c r="I2385" s="82" t="s">
        <v>1357</v>
      </c>
    </row>
    <row r="2386" spans="1:9" s="82" customFormat="1" x14ac:dyDescent="0.2">
      <c r="A2386" s="82" t="s">
        <v>2985</v>
      </c>
      <c r="B2386" s="82" t="s">
        <v>1359</v>
      </c>
      <c r="C2386" s="82" t="s">
        <v>1360</v>
      </c>
      <c r="D2386" s="82" t="s">
        <v>1361</v>
      </c>
      <c r="E2386" s="82" t="s">
        <v>1362</v>
      </c>
      <c r="F2386" s="82" t="s">
        <v>1359</v>
      </c>
      <c r="G2386" s="82" t="s">
        <v>1360</v>
      </c>
      <c r="H2386" s="82" t="s">
        <v>1361</v>
      </c>
      <c r="I2386" s="82" t="s">
        <v>1362</v>
      </c>
    </row>
    <row r="2387" spans="1:9" s="82" customFormat="1" x14ac:dyDescent="0.2">
      <c r="A2387" s="82" t="s">
        <v>2986</v>
      </c>
      <c r="B2387" s="82" t="s">
        <v>1364</v>
      </c>
      <c r="C2387" s="82" t="s">
        <v>1365</v>
      </c>
      <c r="D2387" s="82" t="s">
        <v>1366</v>
      </c>
      <c r="E2387" s="82" t="s">
        <v>1367</v>
      </c>
      <c r="F2387" s="82" t="s">
        <v>1364</v>
      </c>
      <c r="G2387" s="82" t="s">
        <v>1365</v>
      </c>
      <c r="H2387" s="82" t="s">
        <v>1366</v>
      </c>
      <c r="I2387" s="82" t="s">
        <v>1367</v>
      </c>
    </row>
    <row r="2388" spans="1:9" s="82" customFormat="1" x14ac:dyDescent="0.2">
      <c r="A2388" s="82" t="s">
        <v>2987</v>
      </c>
      <c r="B2388" s="82" t="s">
        <v>1369</v>
      </c>
      <c r="C2388" s="82" t="s">
        <v>1370</v>
      </c>
      <c r="D2388" s="82" t="s">
        <v>1371</v>
      </c>
      <c r="E2388" s="82" t="s">
        <v>1372</v>
      </c>
      <c r="F2388" s="82" t="s">
        <v>1369</v>
      </c>
      <c r="G2388" s="82" t="s">
        <v>1370</v>
      </c>
      <c r="H2388" s="82" t="s">
        <v>1371</v>
      </c>
      <c r="I2388" s="82" t="s">
        <v>1372</v>
      </c>
    </row>
    <row r="2389" spans="1:9" s="82" customFormat="1" x14ac:dyDescent="0.2">
      <c r="A2389" s="82" t="s">
        <v>2988</v>
      </c>
      <c r="B2389" s="82" t="s">
        <v>1374</v>
      </c>
      <c r="C2389" s="82" t="s">
        <v>1375</v>
      </c>
      <c r="D2389" s="82" t="s">
        <v>1376</v>
      </c>
      <c r="E2389" s="82" t="s">
        <v>1377</v>
      </c>
      <c r="F2389" s="82" t="s">
        <v>1374</v>
      </c>
      <c r="G2389" s="82" t="s">
        <v>1375</v>
      </c>
      <c r="H2389" s="82" t="s">
        <v>1376</v>
      </c>
      <c r="I2389" s="82" t="s">
        <v>1377</v>
      </c>
    </row>
    <row r="2390" spans="1:9" s="82" customFormat="1" x14ac:dyDescent="0.2">
      <c r="A2390" s="82" t="s">
        <v>2989</v>
      </c>
      <c r="B2390" s="82" t="s">
        <v>1379</v>
      </c>
      <c r="C2390" s="82" t="s">
        <v>1380</v>
      </c>
      <c r="D2390" s="82" t="s">
        <v>1381</v>
      </c>
      <c r="E2390" s="82" t="s">
        <v>1382</v>
      </c>
      <c r="F2390" s="82" t="s">
        <v>1379</v>
      </c>
      <c r="G2390" s="82" t="s">
        <v>1380</v>
      </c>
      <c r="H2390" s="82" t="s">
        <v>1381</v>
      </c>
      <c r="I2390" s="82" t="s">
        <v>1382</v>
      </c>
    </row>
    <row r="2391" spans="1:9" s="82" customFormat="1" x14ac:dyDescent="0.2">
      <c r="A2391" s="82" t="s">
        <v>2990</v>
      </c>
      <c r="B2391" s="82" t="s">
        <v>1384</v>
      </c>
      <c r="C2391" s="82" t="s">
        <v>1385</v>
      </c>
      <c r="D2391" s="82" t="s">
        <v>1386</v>
      </c>
      <c r="E2391" s="82" t="s">
        <v>1387</v>
      </c>
      <c r="F2391" s="82" t="s">
        <v>1384</v>
      </c>
      <c r="G2391" s="82" t="s">
        <v>1385</v>
      </c>
      <c r="H2391" s="82" t="s">
        <v>1386</v>
      </c>
      <c r="I2391" s="82" t="s">
        <v>1387</v>
      </c>
    </row>
    <row r="2392" spans="1:9" s="82" customFormat="1" x14ac:dyDescent="0.2">
      <c r="A2392" s="82" t="s">
        <v>2991</v>
      </c>
      <c r="B2392" s="82" t="s">
        <v>1389</v>
      </c>
      <c r="C2392" s="82" t="s">
        <v>1390</v>
      </c>
      <c r="D2392" s="82" t="s">
        <v>1391</v>
      </c>
      <c r="E2392" s="82" t="s">
        <v>1392</v>
      </c>
      <c r="F2392" s="82" t="s">
        <v>1389</v>
      </c>
      <c r="G2392" s="82" t="s">
        <v>1390</v>
      </c>
      <c r="H2392" s="82" t="s">
        <v>1391</v>
      </c>
      <c r="I2392" s="82" t="s">
        <v>1392</v>
      </c>
    </row>
    <row r="2393" spans="1:9" s="82" customFormat="1" x14ac:dyDescent="0.2">
      <c r="A2393" s="82" t="s">
        <v>2992</v>
      </c>
      <c r="B2393" s="82" t="s">
        <v>1394</v>
      </c>
      <c r="C2393" s="82" t="s">
        <v>1395</v>
      </c>
      <c r="D2393" s="82" t="s">
        <v>1396</v>
      </c>
      <c r="E2393" s="82" t="s">
        <v>1397</v>
      </c>
      <c r="F2393" s="82" t="s">
        <v>1394</v>
      </c>
      <c r="G2393" s="82" t="s">
        <v>1395</v>
      </c>
      <c r="H2393" s="82" t="s">
        <v>1396</v>
      </c>
      <c r="I2393" s="82" t="s">
        <v>1397</v>
      </c>
    </row>
    <row r="2394" spans="1:9" s="82" customFormat="1" x14ac:dyDescent="0.2">
      <c r="A2394" s="82" t="s">
        <v>2993</v>
      </c>
      <c r="B2394" s="82" t="s">
        <v>1398</v>
      </c>
      <c r="C2394" s="82" t="s">
        <v>1399</v>
      </c>
      <c r="D2394" s="82" t="s">
        <v>1400</v>
      </c>
      <c r="E2394" s="82" t="s">
        <v>1401</v>
      </c>
      <c r="F2394" s="82" t="s">
        <v>1398</v>
      </c>
      <c r="G2394" s="82" t="s">
        <v>1399</v>
      </c>
      <c r="H2394" s="82" t="s">
        <v>1400</v>
      </c>
      <c r="I2394" s="82" t="s">
        <v>1401</v>
      </c>
    </row>
    <row r="2395" spans="1:9" s="82" customFormat="1" x14ac:dyDescent="0.2">
      <c r="A2395" s="82" t="s">
        <v>2994</v>
      </c>
      <c r="B2395" s="82" t="s">
        <v>1402</v>
      </c>
      <c r="C2395" s="82" t="s">
        <v>1403</v>
      </c>
      <c r="D2395" s="82" t="s">
        <v>1404</v>
      </c>
      <c r="E2395" s="82" t="s">
        <v>1405</v>
      </c>
      <c r="F2395" s="82" t="s">
        <v>1402</v>
      </c>
      <c r="G2395" s="82" t="s">
        <v>1403</v>
      </c>
      <c r="H2395" s="82" t="s">
        <v>3581</v>
      </c>
      <c r="I2395" s="82" t="s">
        <v>1405</v>
      </c>
    </row>
    <row r="2396" spans="1:9" s="82" customFormat="1" x14ac:dyDescent="0.2">
      <c r="A2396" s="82" t="s">
        <v>2995</v>
      </c>
      <c r="B2396" s="82" t="s">
        <v>1407</v>
      </c>
      <c r="C2396" s="82" t="s">
        <v>1408</v>
      </c>
      <c r="D2396" s="82" t="s">
        <v>1409</v>
      </c>
      <c r="E2396" s="82" t="s">
        <v>1410</v>
      </c>
      <c r="F2396" s="82" t="s">
        <v>1407</v>
      </c>
      <c r="G2396" s="82" t="s">
        <v>1408</v>
      </c>
      <c r="H2396" s="82" t="s">
        <v>1409</v>
      </c>
      <c r="I2396" s="82" t="s">
        <v>1410</v>
      </c>
    </row>
    <row r="2397" spans="1:9" s="82" customFormat="1" x14ac:dyDescent="0.2">
      <c r="A2397" s="82" t="s">
        <v>2996</v>
      </c>
      <c r="B2397" s="82" t="s">
        <v>1384</v>
      </c>
      <c r="C2397" s="82" t="s">
        <v>1385</v>
      </c>
      <c r="D2397" s="82" t="s">
        <v>1386</v>
      </c>
      <c r="E2397" s="82" t="s">
        <v>1387</v>
      </c>
      <c r="F2397" s="82" t="s">
        <v>1384</v>
      </c>
      <c r="G2397" s="82" t="s">
        <v>1385</v>
      </c>
      <c r="H2397" s="82" t="s">
        <v>1386</v>
      </c>
      <c r="I2397" s="82" t="s">
        <v>1387</v>
      </c>
    </row>
    <row r="2398" spans="1:9" s="82" customFormat="1" x14ac:dyDescent="0.2">
      <c r="A2398" s="82" t="s">
        <v>2997</v>
      </c>
      <c r="B2398" s="82" t="s">
        <v>1413</v>
      </c>
      <c r="C2398" s="82" t="s">
        <v>1414</v>
      </c>
      <c r="D2398" s="82" t="s">
        <v>1415</v>
      </c>
      <c r="E2398" s="82" t="s">
        <v>1416</v>
      </c>
      <c r="F2398" s="82" t="s">
        <v>1413</v>
      </c>
      <c r="G2398" s="82" t="s">
        <v>1414</v>
      </c>
      <c r="H2398" s="82" t="s">
        <v>1415</v>
      </c>
      <c r="I2398" s="82" t="s">
        <v>1416</v>
      </c>
    </row>
    <row r="2399" spans="1:9" s="82" customFormat="1" x14ac:dyDescent="0.2">
      <c r="A2399" s="82" t="s">
        <v>4758</v>
      </c>
      <c r="B2399" s="82" t="s">
        <v>1413</v>
      </c>
      <c r="C2399" s="82" t="s">
        <v>1414</v>
      </c>
      <c r="D2399" s="82" t="s">
        <v>1415</v>
      </c>
      <c r="E2399" s="82" t="s">
        <v>1416</v>
      </c>
      <c r="F2399" s="82" t="s">
        <v>1413</v>
      </c>
      <c r="G2399" s="82" t="s">
        <v>1414</v>
      </c>
      <c r="H2399" s="82" t="s">
        <v>1415</v>
      </c>
      <c r="I2399" s="82" t="s">
        <v>1416</v>
      </c>
    </row>
    <row r="2400" spans="1:9" s="82" customFormat="1" x14ac:dyDescent="0.2">
      <c r="A2400" s="82" t="s">
        <v>2998</v>
      </c>
      <c r="B2400" s="82" t="s">
        <v>1418</v>
      </c>
      <c r="C2400" s="82" t="s">
        <v>1419</v>
      </c>
      <c r="D2400" s="82" t="s">
        <v>1420</v>
      </c>
      <c r="E2400" s="82" t="s">
        <v>1421</v>
      </c>
      <c r="F2400" s="82" t="s">
        <v>1418</v>
      </c>
      <c r="G2400" s="82" t="s">
        <v>1419</v>
      </c>
      <c r="H2400" s="82" t="s">
        <v>1420</v>
      </c>
      <c r="I2400" s="82" t="s">
        <v>1421</v>
      </c>
    </row>
    <row r="2401" spans="1:9" s="82" customFormat="1" x14ac:dyDescent="0.2">
      <c r="A2401" s="82" t="s">
        <v>2999</v>
      </c>
      <c r="B2401" s="82" t="s">
        <v>1423</v>
      </c>
      <c r="C2401" s="82" t="s">
        <v>1424</v>
      </c>
      <c r="D2401" s="82" t="s">
        <v>1425</v>
      </c>
      <c r="E2401" s="82" t="s">
        <v>1426</v>
      </c>
      <c r="F2401" s="82" t="s">
        <v>1423</v>
      </c>
      <c r="G2401" s="82" t="s">
        <v>1424</v>
      </c>
      <c r="H2401" s="82" t="s">
        <v>1425</v>
      </c>
      <c r="I2401" s="82" t="s">
        <v>1426</v>
      </c>
    </row>
    <row r="2402" spans="1:9" s="122" customFormat="1" x14ac:dyDescent="0.2">
      <c r="A2402" s="122" t="s">
        <v>7061</v>
      </c>
      <c r="B2402" s="122" t="s">
        <v>1427</v>
      </c>
      <c r="C2402" s="122" t="s">
        <v>1428</v>
      </c>
      <c r="D2402" s="122" t="s">
        <v>1429</v>
      </c>
      <c r="E2402" s="122" t="s">
        <v>1430</v>
      </c>
      <c r="F2402" s="122" t="s">
        <v>1427</v>
      </c>
      <c r="G2402" s="122" t="s">
        <v>1428</v>
      </c>
      <c r="H2402" s="122" t="s">
        <v>1429</v>
      </c>
      <c r="I2402" s="122" t="s">
        <v>1430</v>
      </c>
    </row>
    <row r="2403" spans="1:9" s="82" customFormat="1" x14ac:dyDescent="0.2">
      <c r="A2403" s="82" t="s">
        <v>3000</v>
      </c>
      <c r="B2403" s="82" t="s">
        <v>1432</v>
      </c>
      <c r="C2403" s="82" t="s">
        <v>1433</v>
      </c>
      <c r="D2403" s="82" t="s">
        <v>1434</v>
      </c>
      <c r="E2403" s="82" t="s">
        <v>1435</v>
      </c>
      <c r="F2403" s="82" t="s">
        <v>1432</v>
      </c>
      <c r="G2403" s="82" t="s">
        <v>1433</v>
      </c>
      <c r="H2403" s="82" t="s">
        <v>1434</v>
      </c>
      <c r="I2403" s="82" t="s">
        <v>1435</v>
      </c>
    </row>
    <row r="2404" spans="1:9" s="82" customFormat="1" x14ac:dyDescent="0.2">
      <c r="A2404" s="82" t="s">
        <v>3001</v>
      </c>
      <c r="B2404" s="82" t="s">
        <v>1437</v>
      </c>
      <c r="C2404" s="82" t="s">
        <v>1438</v>
      </c>
      <c r="D2404" s="82" t="s">
        <v>1439</v>
      </c>
      <c r="E2404" s="82" t="s">
        <v>1440</v>
      </c>
      <c r="F2404" s="82" t="s">
        <v>1437</v>
      </c>
      <c r="G2404" s="82" t="s">
        <v>1438</v>
      </c>
      <c r="H2404" s="82" t="s">
        <v>1439</v>
      </c>
      <c r="I2404" s="82" t="s">
        <v>1440</v>
      </c>
    </row>
    <row r="2405" spans="1:9" s="82" customFormat="1" x14ac:dyDescent="0.2">
      <c r="A2405" s="82" t="s">
        <v>3002</v>
      </c>
      <c r="B2405" s="82" t="s">
        <v>1442</v>
      </c>
      <c r="C2405" s="82" t="s">
        <v>1443</v>
      </c>
      <c r="D2405" s="82" t="s">
        <v>1444</v>
      </c>
      <c r="E2405" s="82" t="s">
        <v>1445</v>
      </c>
      <c r="F2405" s="82" t="s">
        <v>1442</v>
      </c>
      <c r="G2405" s="82" t="s">
        <v>1443</v>
      </c>
      <c r="H2405" s="82" t="s">
        <v>1444</v>
      </c>
      <c r="I2405" s="82" t="s">
        <v>1445</v>
      </c>
    </row>
    <row r="2406" spans="1:9" s="82" customFormat="1" x14ac:dyDescent="0.2">
      <c r="A2406" s="82" t="s">
        <v>3003</v>
      </c>
      <c r="B2406" s="82" t="s">
        <v>1447</v>
      </c>
      <c r="C2406" s="82" t="s">
        <v>1448</v>
      </c>
      <c r="D2406" s="82" t="s">
        <v>1449</v>
      </c>
      <c r="E2406" s="82" t="s">
        <v>1450</v>
      </c>
      <c r="F2406" s="82" t="s">
        <v>1447</v>
      </c>
      <c r="G2406" s="82" t="s">
        <v>1448</v>
      </c>
      <c r="H2406" s="82" t="s">
        <v>3582</v>
      </c>
      <c r="I2406" s="82" t="s">
        <v>1450</v>
      </c>
    </row>
    <row r="2407" spans="1:9" s="82" customFormat="1" x14ac:dyDescent="0.2">
      <c r="A2407" s="82" t="s">
        <v>3004</v>
      </c>
      <c r="B2407" s="82" t="s">
        <v>1452</v>
      </c>
      <c r="C2407" s="82" t="s">
        <v>1453</v>
      </c>
      <c r="D2407" s="82" t="s">
        <v>1454</v>
      </c>
      <c r="E2407" s="82" t="s">
        <v>1455</v>
      </c>
      <c r="F2407" s="82" t="s">
        <v>1452</v>
      </c>
      <c r="G2407" s="82" t="s">
        <v>1453</v>
      </c>
      <c r="H2407" s="82" t="s">
        <v>3583</v>
      </c>
      <c r="I2407" s="82" t="s">
        <v>1455</v>
      </c>
    </row>
    <row r="2408" spans="1:9" s="82" customFormat="1" x14ac:dyDescent="0.2">
      <c r="A2408" s="82" t="s">
        <v>3005</v>
      </c>
      <c r="B2408" s="82" t="s">
        <v>1423</v>
      </c>
      <c r="C2408" s="82" t="s">
        <v>1424</v>
      </c>
      <c r="D2408" s="82" t="s">
        <v>1425</v>
      </c>
      <c r="E2408" s="82" t="s">
        <v>1426</v>
      </c>
      <c r="F2408" s="82" t="s">
        <v>1423</v>
      </c>
      <c r="G2408" s="82" t="s">
        <v>1424</v>
      </c>
      <c r="H2408" s="82" t="s">
        <v>1425</v>
      </c>
      <c r="I2408" s="82" t="s">
        <v>1426</v>
      </c>
    </row>
    <row r="2409" spans="1:9" s="122" customFormat="1" x14ac:dyDescent="0.2">
      <c r="A2409" s="122" t="s">
        <v>7062</v>
      </c>
      <c r="B2409" s="122" t="s">
        <v>1457</v>
      </c>
      <c r="C2409" s="122" t="s">
        <v>1458</v>
      </c>
      <c r="D2409" s="122" t="s">
        <v>1459</v>
      </c>
      <c r="E2409" s="122" t="s">
        <v>1460</v>
      </c>
      <c r="F2409" s="122" t="s">
        <v>1457</v>
      </c>
      <c r="G2409" s="122" t="s">
        <v>1458</v>
      </c>
      <c r="H2409" s="122" t="s">
        <v>1459</v>
      </c>
      <c r="I2409" s="122" t="s">
        <v>1460</v>
      </c>
    </row>
    <row r="2410" spans="1:9" s="122" customFormat="1" x14ac:dyDescent="0.2">
      <c r="A2410" s="122" t="s">
        <v>7063</v>
      </c>
      <c r="B2410" s="122" t="s">
        <v>1423</v>
      </c>
      <c r="C2410" s="122" t="s">
        <v>1424</v>
      </c>
      <c r="D2410" s="122" t="s">
        <v>1425</v>
      </c>
      <c r="E2410" s="122" t="s">
        <v>1426</v>
      </c>
      <c r="F2410" s="122" t="s">
        <v>1423</v>
      </c>
      <c r="G2410" s="122" t="s">
        <v>1424</v>
      </c>
      <c r="H2410" s="122" t="s">
        <v>1425</v>
      </c>
      <c r="I2410" s="122" t="s">
        <v>1426</v>
      </c>
    </row>
    <row r="2411" spans="1:9" s="82" customFormat="1" x14ac:dyDescent="0.2">
      <c r="A2411" s="82" t="s">
        <v>3006</v>
      </c>
      <c r="B2411" s="82" t="s">
        <v>1462</v>
      </c>
      <c r="C2411" s="82" t="s">
        <v>1463</v>
      </c>
      <c r="D2411" s="82" t="s">
        <v>1464</v>
      </c>
      <c r="E2411" s="82" t="s">
        <v>1465</v>
      </c>
      <c r="F2411" s="82" t="s">
        <v>1462</v>
      </c>
      <c r="G2411" s="82" t="s">
        <v>1463</v>
      </c>
      <c r="H2411" s="82" t="s">
        <v>1464</v>
      </c>
      <c r="I2411" s="82" t="s">
        <v>1465</v>
      </c>
    </row>
    <row r="2412" spans="1:9" s="82" customFormat="1" x14ac:dyDescent="0.2">
      <c r="A2412" s="82" t="s">
        <v>3007</v>
      </c>
      <c r="B2412" s="82" t="s">
        <v>2296</v>
      </c>
      <c r="C2412" s="82" t="s">
        <v>2297</v>
      </c>
      <c r="D2412" s="82" t="s">
        <v>2298</v>
      </c>
      <c r="E2412" s="82" t="s">
        <v>2299</v>
      </c>
      <c r="F2412" s="82" t="s">
        <v>3584</v>
      </c>
      <c r="G2412" s="82" t="s">
        <v>3585</v>
      </c>
      <c r="H2412" s="82" t="s">
        <v>3586</v>
      </c>
      <c r="I2412" s="82" t="s">
        <v>4497</v>
      </c>
    </row>
    <row r="2413" spans="1:9" s="82" customFormat="1" x14ac:dyDescent="0.2">
      <c r="A2413" s="82" t="s">
        <v>4759</v>
      </c>
      <c r="B2413" s="82" t="s">
        <v>2296</v>
      </c>
      <c r="C2413" s="82" t="s">
        <v>2297</v>
      </c>
      <c r="D2413" s="82" t="s">
        <v>2298</v>
      </c>
      <c r="E2413" s="82" t="s">
        <v>2299</v>
      </c>
      <c r="F2413" s="82" t="s">
        <v>3584</v>
      </c>
      <c r="G2413" s="82" t="s">
        <v>3585</v>
      </c>
      <c r="H2413" s="82" t="s">
        <v>3586</v>
      </c>
      <c r="I2413" s="82" t="s">
        <v>4497</v>
      </c>
    </row>
    <row r="2414" spans="1:9" s="82" customFormat="1" x14ac:dyDescent="0.2">
      <c r="A2414" s="82" t="s">
        <v>3008</v>
      </c>
      <c r="B2414" s="82" t="s">
        <v>2301</v>
      </c>
      <c r="C2414" s="82" t="s">
        <v>2302</v>
      </c>
      <c r="D2414" s="82" t="s">
        <v>2303</v>
      </c>
      <c r="E2414" s="82" t="s">
        <v>2304</v>
      </c>
      <c r="F2414" s="82" t="s">
        <v>3587</v>
      </c>
      <c r="G2414" s="82" t="s">
        <v>3585</v>
      </c>
      <c r="H2414" s="82" t="s">
        <v>3588</v>
      </c>
      <c r="I2414" s="82" t="s">
        <v>4499</v>
      </c>
    </row>
    <row r="2415" spans="1:9" s="82" customFormat="1" x14ac:dyDescent="0.2">
      <c r="A2415" s="82" t="s">
        <v>3009</v>
      </c>
      <c r="B2415" s="82" t="s">
        <v>2306</v>
      </c>
      <c r="C2415" s="82" t="s">
        <v>2307</v>
      </c>
      <c r="D2415" s="82" t="s">
        <v>2308</v>
      </c>
      <c r="E2415" s="82" t="s">
        <v>2309</v>
      </c>
      <c r="F2415" s="82" t="s">
        <v>2306</v>
      </c>
      <c r="G2415" s="82" t="s">
        <v>2307</v>
      </c>
      <c r="H2415" s="82" t="s">
        <v>2308</v>
      </c>
      <c r="I2415" s="82" t="s">
        <v>2309</v>
      </c>
    </row>
    <row r="2416" spans="1:9" s="82" customFormat="1" x14ac:dyDescent="0.2">
      <c r="A2416" s="82" t="s">
        <v>3010</v>
      </c>
      <c r="B2416" s="82" t="s">
        <v>1467</v>
      </c>
      <c r="C2416" s="82" t="s">
        <v>1468</v>
      </c>
      <c r="D2416" s="82" t="s">
        <v>1469</v>
      </c>
      <c r="E2416" s="82" t="s">
        <v>1470</v>
      </c>
      <c r="F2416" s="82" t="s">
        <v>1467</v>
      </c>
      <c r="G2416" s="82" t="s">
        <v>1468</v>
      </c>
      <c r="H2416" s="82" t="s">
        <v>1469</v>
      </c>
      <c r="I2416" s="82" t="s">
        <v>1470</v>
      </c>
    </row>
    <row r="2417" spans="1:9" s="82" customFormat="1" x14ac:dyDescent="0.2">
      <c r="A2417" s="82" t="s">
        <v>4760</v>
      </c>
      <c r="B2417" s="82" t="s">
        <v>1467</v>
      </c>
      <c r="C2417" s="82" t="s">
        <v>1468</v>
      </c>
      <c r="D2417" s="82" t="s">
        <v>1469</v>
      </c>
      <c r="E2417" s="82" t="s">
        <v>1470</v>
      </c>
      <c r="F2417" s="82" t="s">
        <v>1467</v>
      </c>
      <c r="G2417" s="82" t="s">
        <v>1468</v>
      </c>
      <c r="H2417" s="82" t="s">
        <v>1469</v>
      </c>
      <c r="I2417" s="82" t="s">
        <v>1470</v>
      </c>
    </row>
    <row r="2418" spans="1:9" s="82" customFormat="1" x14ac:dyDescent="0.2">
      <c r="A2418" s="82" t="s">
        <v>3011</v>
      </c>
      <c r="B2418" s="82" t="s">
        <v>1472</v>
      </c>
      <c r="C2418" s="82" t="s">
        <v>1473</v>
      </c>
      <c r="D2418" s="82" t="s">
        <v>1474</v>
      </c>
      <c r="E2418" s="82" t="s">
        <v>1475</v>
      </c>
      <c r="F2418" s="82" t="s">
        <v>1472</v>
      </c>
      <c r="G2418" s="82" t="s">
        <v>1473</v>
      </c>
      <c r="H2418" s="82" t="s">
        <v>1474</v>
      </c>
      <c r="I2418" s="82" t="s">
        <v>1475</v>
      </c>
    </row>
    <row r="2419" spans="1:9" s="82" customFormat="1" x14ac:dyDescent="0.2">
      <c r="A2419" s="82" t="s">
        <v>3012</v>
      </c>
      <c r="B2419" s="82" t="s">
        <v>1477</v>
      </c>
      <c r="C2419" s="82" t="s">
        <v>5098</v>
      </c>
      <c r="D2419" s="82" t="s">
        <v>1478</v>
      </c>
      <c r="E2419" s="82" t="s">
        <v>1479</v>
      </c>
      <c r="F2419" s="82" t="s">
        <v>1477</v>
      </c>
      <c r="G2419" s="82" t="s">
        <v>5098</v>
      </c>
      <c r="H2419" s="82" t="s">
        <v>1478</v>
      </c>
      <c r="I2419" s="82" t="s">
        <v>1479</v>
      </c>
    </row>
    <row r="2420" spans="1:9" s="82" customFormat="1" x14ac:dyDescent="0.2">
      <c r="A2420" s="82" t="s">
        <v>3013</v>
      </c>
      <c r="B2420" s="82" t="s">
        <v>2314</v>
      </c>
      <c r="C2420" s="82" t="s">
        <v>2315</v>
      </c>
      <c r="D2420" s="82" t="s">
        <v>2316</v>
      </c>
      <c r="E2420" s="82" t="s">
        <v>2317</v>
      </c>
      <c r="F2420" s="82" t="s">
        <v>2314</v>
      </c>
      <c r="G2420" s="82" t="s">
        <v>2315</v>
      </c>
      <c r="H2420" s="82" t="s">
        <v>2316</v>
      </c>
      <c r="I2420" s="82" t="s">
        <v>2317</v>
      </c>
    </row>
    <row r="2421" spans="1:9" s="82" customFormat="1" x14ac:dyDescent="0.2">
      <c r="A2421" s="82" t="s">
        <v>3014</v>
      </c>
      <c r="B2421" s="82" t="s">
        <v>2319</v>
      </c>
      <c r="C2421" s="82" t="s">
        <v>2320</v>
      </c>
      <c r="D2421" s="82" t="s">
        <v>2321</v>
      </c>
      <c r="E2421" s="82" t="s">
        <v>2322</v>
      </c>
      <c r="F2421" s="82" t="s">
        <v>2319</v>
      </c>
      <c r="G2421" s="82" t="s">
        <v>2320</v>
      </c>
      <c r="H2421" s="82" t="s">
        <v>2321</v>
      </c>
      <c r="I2421" s="82" t="s">
        <v>2322</v>
      </c>
    </row>
    <row r="2422" spans="1:9" s="82" customFormat="1" x14ac:dyDescent="0.2">
      <c r="A2422" s="82" t="s">
        <v>3015</v>
      </c>
      <c r="B2422" s="82" t="s">
        <v>1481</v>
      </c>
      <c r="C2422" s="82" t="s">
        <v>1482</v>
      </c>
      <c r="D2422" s="82" t="s">
        <v>1483</v>
      </c>
      <c r="E2422" s="82" t="s">
        <v>1484</v>
      </c>
      <c r="F2422" s="82" t="s">
        <v>1481</v>
      </c>
      <c r="G2422" s="82" t="s">
        <v>1482</v>
      </c>
      <c r="H2422" s="82" t="s">
        <v>1483</v>
      </c>
      <c r="I2422" s="82" t="s">
        <v>1484</v>
      </c>
    </row>
    <row r="2423" spans="1:9" s="82" customFormat="1" x14ac:dyDescent="0.2">
      <c r="A2423" s="82" t="s">
        <v>4761</v>
      </c>
      <c r="B2423" s="82" t="s">
        <v>1481</v>
      </c>
      <c r="C2423" s="82" t="s">
        <v>1482</v>
      </c>
      <c r="D2423" s="82" t="s">
        <v>1483</v>
      </c>
      <c r="E2423" s="82" t="s">
        <v>1484</v>
      </c>
      <c r="F2423" s="82" t="s">
        <v>1481</v>
      </c>
      <c r="G2423" s="82" t="s">
        <v>1482</v>
      </c>
      <c r="H2423" s="82" t="s">
        <v>1483</v>
      </c>
      <c r="I2423" s="82" t="s">
        <v>1484</v>
      </c>
    </row>
    <row r="2424" spans="1:9" s="82" customFormat="1" x14ac:dyDescent="0.2">
      <c r="A2424" s="82" t="s">
        <v>3016</v>
      </c>
      <c r="B2424" s="82" t="s">
        <v>4072</v>
      </c>
      <c r="C2424" s="82" t="s">
        <v>4073</v>
      </c>
      <c r="D2424" s="82" t="s">
        <v>4074</v>
      </c>
      <c r="E2424" s="82" t="s">
        <v>4075</v>
      </c>
      <c r="F2424" s="82" t="s">
        <v>4072</v>
      </c>
      <c r="G2424" s="82" t="s">
        <v>4073</v>
      </c>
      <c r="H2424" s="82" t="s">
        <v>4074</v>
      </c>
      <c r="I2424" s="82" t="s">
        <v>4075</v>
      </c>
    </row>
    <row r="2425" spans="1:9" s="82" customFormat="1" x14ac:dyDescent="0.2">
      <c r="A2425" s="82" t="s">
        <v>3017</v>
      </c>
      <c r="B2425" s="82" t="s">
        <v>2325</v>
      </c>
      <c r="C2425" s="82" t="s">
        <v>2326</v>
      </c>
      <c r="D2425" s="82" t="s">
        <v>2327</v>
      </c>
      <c r="E2425" s="82" t="s">
        <v>2328</v>
      </c>
      <c r="F2425" s="82" t="s">
        <v>2325</v>
      </c>
      <c r="G2425" s="82" t="s">
        <v>2326</v>
      </c>
      <c r="H2425" s="82" t="s">
        <v>2327</v>
      </c>
      <c r="I2425" s="82" t="s">
        <v>2328</v>
      </c>
    </row>
    <row r="2426" spans="1:9" s="82" customFormat="1" x14ac:dyDescent="0.2">
      <c r="A2426" s="82" t="s">
        <v>3018</v>
      </c>
      <c r="B2426" s="82" t="s">
        <v>1487</v>
      </c>
      <c r="C2426" s="82" t="s">
        <v>1488</v>
      </c>
      <c r="D2426" s="82" t="s">
        <v>1489</v>
      </c>
      <c r="E2426" s="82" t="s">
        <v>1490</v>
      </c>
      <c r="F2426" s="82" t="s">
        <v>3590</v>
      </c>
      <c r="G2426" s="82" t="s">
        <v>3591</v>
      </c>
      <c r="H2426" s="82" t="s">
        <v>3592</v>
      </c>
      <c r="I2426" s="82" t="s">
        <v>1490</v>
      </c>
    </row>
    <row r="2427" spans="1:9" s="82" customFormat="1" x14ac:dyDescent="0.2">
      <c r="A2427" s="82" t="s">
        <v>3019</v>
      </c>
      <c r="B2427" s="82" t="s">
        <v>1492</v>
      </c>
      <c r="C2427" s="82" t="s">
        <v>1493</v>
      </c>
      <c r="D2427" s="82" t="s">
        <v>1494</v>
      </c>
      <c r="E2427" s="82" t="s">
        <v>1495</v>
      </c>
      <c r="F2427" s="82" t="s">
        <v>1492</v>
      </c>
      <c r="G2427" s="82" t="s">
        <v>1493</v>
      </c>
      <c r="H2427" s="82" t="s">
        <v>1494</v>
      </c>
      <c r="I2427" s="82" t="s">
        <v>1495</v>
      </c>
    </row>
    <row r="2428" spans="1:9" s="82" customFormat="1" x14ac:dyDescent="0.2">
      <c r="A2428" s="82" t="s">
        <v>4762</v>
      </c>
      <c r="B2428" s="82" t="s">
        <v>1492</v>
      </c>
      <c r="C2428" s="82" t="s">
        <v>1493</v>
      </c>
      <c r="D2428" s="82" t="s">
        <v>1494</v>
      </c>
      <c r="E2428" s="82" t="s">
        <v>1495</v>
      </c>
      <c r="F2428" s="82" t="s">
        <v>1492</v>
      </c>
      <c r="G2428" s="82" t="s">
        <v>1493</v>
      </c>
      <c r="H2428" s="82" t="s">
        <v>1494</v>
      </c>
      <c r="I2428" s="82" t="s">
        <v>1495</v>
      </c>
    </row>
    <row r="2429" spans="1:9" s="82" customFormat="1" x14ac:dyDescent="0.2">
      <c r="A2429" s="82" t="s">
        <v>3020</v>
      </c>
      <c r="B2429" s="82" t="s">
        <v>1497</v>
      </c>
      <c r="C2429" s="82" t="s">
        <v>1498</v>
      </c>
      <c r="D2429" s="82" t="s">
        <v>1499</v>
      </c>
      <c r="E2429" s="82" t="s">
        <v>1500</v>
      </c>
      <c r="F2429" s="82" t="s">
        <v>1497</v>
      </c>
      <c r="G2429" s="82" t="s">
        <v>1498</v>
      </c>
      <c r="H2429" s="82" t="s">
        <v>1499</v>
      </c>
      <c r="I2429" s="82" t="s">
        <v>1500</v>
      </c>
    </row>
    <row r="2430" spans="1:9" s="82" customFormat="1" x14ac:dyDescent="0.2">
      <c r="A2430" s="82" t="s">
        <v>3021</v>
      </c>
      <c r="B2430" s="82" t="s">
        <v>1502</v>
      </c>
      <c r="C2430" s="82" t="s">
        <v>1503</v>
      </c>
      <c r="D2430" s="82" t="s">
        <v>1504</v>
      </c>
      <c r="E2430" s="82" t="s">
        <v>1505</v>
      </c>
      <c r="F2430" s="82" t="s">
        <v>1502</v>
      </c>
      <c r="G2430" s="82" t="s">
        <v>1503</v>
      </c>
      <c r="H2430" s="82" t="s">
        <v>1504</v>
      </c>
      <c r="I2430" s="82" t="s">
        <v>1505</v>
      </c>
    </row>
    <row r="2431" spans="1:9" s="82" customFormat="1" x14ac:dyDescent="0.2">
      <c r="A2431" s="82" t="s">
        <v>3022</v>
      </c>
      <c r="B2431" s="82" t="s">
        <v>1507</v>
      </c>
      <c r="C2431" s="82" t="s">
        <v>1508</v>
      </c>
      <c r="D2431" s="82" t="s">
        <v>1509</v>
      </c>
      <c r="E2431" s="82" t="s">
        <v>1510</v>
      </c>
      <c r="F2431" s="82" t="s">
        <v>1507</v>
      </c>
      <c r="G2431" s="82" t="s">
        <v>1508</v>
      </c>
      <c r="H2431" s="82" t="s">
        <v>1509</v>
      </c>
      <c r="I2431" s="82" t="s">
        <v>1510</v>
      </c>
    </row>
    <row r="2432" spans="1:9" s="82" customFormat="1" x14ac:dyDescent="0.2">
      <c r="A2432" s="82" t="s">
        <v>3023</v>
      </c>
      <c r="B2432" s="82" t="s">
        <v>1512</v>
      </c>
      <c r="C2432" s="82" t="s">
        <v>1513</v>
      </c>
      <c r="D2432" s="82" t="s">
        <v>1514</v>
      </c>
      <c r="E2432" s="82" t="s">
        <v>1515</v>
      </c>
      <c r="F2432" s="82" t="s">
        <v>1512</v>
      </c>
      <c r="G2432" s="82" t="s">
        <v>1513</v>
      </c>
      <c r="H2432" s="82" t="s">
        <v>1514</v>
      </c>
      <c r="I2432" s="82" t="s">
        <v>1515</v>
      </c>
    </row>
    <row r="2433" spans="1:9" s="82" customFormat="1" x14ac:dyDescent="0.2">
      <c r="A2433" s="82" t="s">
        <v>3024</v>
      </c>
      <c r="B2433" s="82" t="s">
        <v>1517</v>
      </c>
      <c r="C2433" s="82" t="s">
        <v>1518</v>
      </c>
      <c r="D2433" s="82" t="s">
        <v>1519</v>
      </c>
      <c r="E2433" s="82" t="s">
        <v>1520</v>
      </c>
      <c r="F2433" s="82" t="s">
        <v>1517</v>
      </c>
      <c r="G2433" s="82" t="s">
        <v>1518</v>
      </c>
      <c r="H2433" s="82" t="s">
        <v>1519</v>
      </c>
      <c r="I2433" s="82" t="s">
        <v>4077</v>
      </c>
    </row>
    <row r="2434" spans="1:9" s="122" customFormat="1" x14ac:dyDescent="0.2">
      <c r="A2434" s="122" t="s">
        <v>7064</v>
      </c>
      <c r="B2434" s="122" t="s">
        <v>4503</v>
      </c>
      <c r="C2434" s="122" t="s">
        <v>4504</v>
      </c>
      <c r="D2434" s="122" t="s">
        <v>4505</v>
      </c>
      <c r="E2434" s="122" t="s">
        <v>4506</v>
      </c>
      <c r="F2434" s="122" t="s">
        <v>4503</v>
      </c>
      <c r="G2434" s="122" t="s">
        <v>4504</v>
      </c>
      <c r="H2434" s="122" t="s">
        <v>4505</v>
      </c>
      <c r="I2434" s="122" t="s">
        <v>4506</v>
      </c>
    </row>
    <row r="2435" spans="1:9" s="122" customFormat="1" x14ac:dyDescent="0.2">
      <c r="A2435" s="122" t="s">
        <v>7065</v>
      </c>
      <c r="B2435" s="122" t="s">
        <v>4507</v>
      </c>
      <c r="C2435" s="122" t="s">
        <v>4508</v>
      </c>
      <c r="D2435" s="122" t="s">
        <v>4509</v>
      </c>
      <c r="E2435" s="122" t="s">
        <v>4510</v>
      </c>
      <c r="F2435" s="122" t="s">
        <v>4507</v>
      </c>
      <c r="G2435" s="122" t="s">
        <v>4508</v>
      </c>
      <c r="H2435" s="122" t="s">
        <v>4509</v>
      </c>
      <c r="I2435" s="122" t="s">
        <v>4510</v>
      </c>
    </row>
    <row r="2436" spans="1:9" s="82" customFormat="1" x14ac:dyDescent="0.2">
      <c r="A2436" s="82" t="s">
        <v>3025</v>
      </c>
      <c r="B2436" s="82" t="s">
        <v>2337</v>
      </c>
      <c r="C2436" s="82" t="s">
        <v>2338</v>
      </c>
      <c r="D2436" s="82" t="s">
        <v>2339</v>
      </c>
      <c r="E2436" s="82" t="s">
        <v>2340</v>
      </c>
      <c r="F2436" s="82" t="s">
        <v>2337</v>
      </c>
      <c r="G2436" s="82" t="s">
        <v>2338</v>
      </c>
      <c r="H2436" s="82" t="s">
        <v>2339</v>
      </c>
      <c r="I2436" s="82" t="s">
        <v>2340</v>
      </c>
    </row>
    <row r="2437" spans="1:9" s="82" customFormat="1" x14ac:dyDescent="0.2">
      <c r="A2437" s="82" t="s">
        <v>4763</v>
      </c>
      <c r="B2437" s="82" t="s">
        <v>2337</v>
      </c>
      <c r="C2437" s="82" t="s">
        <v>2338</v>
      </c>
      <c r="D2437" s="82" t="s">
        <v>2339</v>
      </c>
      <c r="E2437" s="82" t="s">
        <v>2340</v>
      </c>
      <c r="F2437" s="82" t="s">
        <v>2337</v>
      </c>
      <c r="G2437" s="82" t="s">
        <v>2338</v>
      </c>
      <c r="H2437" s="82" t="s">
        <v>2339</v>
      </c>
      <c r="I2437" s="82" t="s">
        <v>2340</v>
      </c>
    </row>
    <row r="2438" spans="1:9" s="82" customFormat="1" x14ac:dyDescent="0.2">
      <c r="A2438" s="82" t="s">
        <v>3026</v>
      </c>
      <c r="B2438" s="82" t="s">
        <v>2342</v>
      </c>
      <c r="C2438" s="82" t="s">
        <v>2343</v>
      </c>
      <c r="D2438" s="82" t="s">
        <v>2344</v>
      </c>
      <c r="E2438" s="82" t="s">
        <v>2345</v>
      </c>
      <c r="F2438" s="82" t="s">
        <v>2342</v>
      </c>
      <c r="G2438" s="82" t="s">
        <v>2343</v>
      </c>
      <c r="H2438" s="82" t="s">
        <v>2344</v>
      </c>
      <c r="I2438" s="82" t="s">
        <v>2345</v>
      </c>
    </row>
    <row r="2439" spans="1:9" s="82" customFormat="1" x14ac:dyDescent="0.2">
      <c r="A2439" s="82" t="s">
        <v>4764</v>
      </c>
      <c r="B2439" s="82" t="s">
        <v>2342</v>
      </c>
      <c r="C2439" s="82" t="s">
        <v>2343</v>
      </c>
      <c r="D2439" s="82" t="s">
        <v>2344</v>
      </c>
      <c r="E2439" s="82" t="s">
        <v>2345</v>
      </c>
      <c r="F2439" s="82" t="s">
        <v>2342</v>
      </c>
      <c r="G2439" s="82" t="s">
        <v>2343</v>
      </c>
      <c r="H2439" s="82" t="s">
        <v>2344</v>
      </c>
      <c r="I2439" s="82" t="s">
        <v>2345</v>
      </c>
    </row>
    <row r="2440" spans="1:9" s="82" customFormat="1" x14ac:dyDescent="0.2">
      <c r="A2440" s="82" t="s">
        <v>3027</v>
      </c>
      <c r="B2440" s="82" t="s">
        <v>2347</v>
      </c>
      <c r="C2440" s="82" t="s">
        <v>2348</v>
      </c>
      <c r="D2440" s="82" t="s">
        <v>2349</v>
      </c>
      <c r="E2440" s="82" t="s">
        <v>2350</v>
      </c>
      <c r="F2440" s="82" t="s">
        <v>2347</v>
      </c>
      <c r="G2440" s="82" t="s">
        <v>2348</v>
      </c>
      <c r="H2440" s="82" t="s">
        <v>2349</v>
      </c>
      <c r="I2440" s="82" t="s">
        <v>2350</v>
      </c>
    </row>
    <row r="2441" spans="1:9" s="82" customFormat="1" x14ac:dyDescent="0.2">
      <c r="A2441" s="82" t="s">
        <v>4765</v>
      </c>
      <c r="B2441" s="82" t="s">
        <v>2347</v>
      </c>
      <c r="C2441" s="82" t="s">
        <v>2348</v>
      </c>
      <c r="D2441" s="82" t="s">
        <v>2349</v>
      </c>
      <c r="E2441" s="82" t="s">
        <v>2350</v>
      </c>
      <c r="F2441" s="82" t="s">
        <v>2347</v>
      </c>
      <c r="G2441" s="82" t="s">
        <v>2348</v>
      </c>
      <c r="H2441" s="82" t="s">
        <v>2349</v>
      </c>
      <c r="I2441" s="82" t="s">
        <v>2350</v>
      </c>
    </row>
    <row r="2442" spans="1:9" s="82" customFormat="1" x14ac:dyDescent="0.2">
      <c r="A2442" s="82" t="s">
        <v>3028</v>
      </c>
      <c r="B2442" s="82" t="s">
        <v>1522</v>
      </c>
      <c r="C2442" s="82" t="s">
        <v>1523</v>
      </c>
      <c r="D2442" s="82" t="s">
        <v>1524</v>
      </c>
      <c r="E2442" s="82" t="s">
        <v>1525</v>
      </c>
      <c r="F2442" s="82" t="s">
        <v>3594</v>
      </c>
      <c r="G2442" s="82" t="s">
        <v>1528</v>
      </c>
      <c r="H2442" s="82" t="s">
        <v>1529</v>
      </c>
      <c r="I2442" s="82" t="s">
        <v>1525</v>
      </c>
    </row>
    <row r="2443" spans="1:9" s="82" customFormat="1" x14ac:dyDescent="0.2">
      <c r="A2443" s="82" t="s">
        <v>4766</v>
      </c>
      <c r="B2443" s="82" t="s">
        <v>1522</v>
      </c>
      <c r="C2443" s="82" t="s">
        <v>1523</v>
      </c>
      <c r="D2443" s="82" t="s">
        <v>1524</v>
      </c>
      <c r="E2443" s="82" t="s">
        <v>1525</v>
      </c>
      <c r="F2443" s="82" t="s">
        <v>3594</v>
      </c>
      <c r="G2443" s="82" t="s">
        <v>1528</v>
      </c>
      <c r="H2443" s="82" t="s">
        <v>1529</v>
      </c>
      <c r="I2443" s="82" t="s">
        <v>1525</v>
      </c>
    </row>
    <row r="2444" spans="1:9" s="82" customFormat="1" x14ac:dyDescent="0.2">
      <c r="A2444" s="82" t="s">
        <v>3029</v>
      </c>
      <c r="B2444" s="82" t="s">
        <v>1527</v>
      </c>
      <c r="C2444" s="82" t="s">
        <v>1528</v>
      </c>
      <c r="D2444" s="82" t="s">
        <v>1529</v>
      </c>
      <c r="E2444" s="82" t="s">
        <v>1525</v>
      </c>
      <c r="F2444" s="82" t="s">
        <v>1527</v>
      </c>
      <c r="G2444" s="82" t="s">
        <v>1528</v>
      </c>
      <c r="H2444" s="82" t="s">
        <v>1529</v>
      </c>
      <c r="I2444" s="82" t="s">
        <v>1525</v>
      </c>
    </row>
    <row r="2445" spans="1:9" s="82" customFormat="1" x14ac:dyDescent="0.2">
      <c r="A2445" s="82" t="s">
        <v>3030</v>
      </c>
      <c r="B2445" s="82" t="s">
        <v>1531</v>
      </c>
      <c r="C2445" s="82" t="s">
        <v>1532</v>
      </c>
      <c r="D2445" s="82" t="s">
        <v>1533</v>
      </c>
      <c r="E2445" s="82" t="s">
        <v>1534</v>
      </c>
      <c r="F2445" s="82" t="s">
        <v>1531</v>
      </c>
      <c r="G2445" s="82" t="s">
        <v>1532</v>
      </c>
      <c r="H2445" s="82" t="s">
        <v>1533</v>
      </c>
      <c r="I2445" s="82" t="s">
        <v>1534</v>
      </c>
    </row>
    <row r="2446" spans="1:9" s="82" customFormat="1" x14ac:dyDescent="0.2">
      <c r="A2446" s="82" t="s">
        <v>3031</v>
      </c>
      <c r="B2446" s="82" t="s">
        <v>1536</v>
      </c>
      <c r="C2446" s="82" t="s">
        <v>1537</v>
      </c>
      <c r="D2446" s="82" t="s">
        <v>1538</v>
      </c>
      <c r="E2446" s="82" t="s">
        <v>1539</v>
      </c>
      <c r="F2446" s="82" t="s">
        <v>1536</v>
      </c>
      <c r="G2446" s="82" t="s">
        <v>1537</v>
      </c>
      <c r="H2446" s="82" t="s">
        <v>1538</v>
      </c>
      <c r="I2446" s="82" t="s">
        <v>1539</v>
      </c>
    </row>
    <row r="2447" spans="1:9" s="82" customFormat="1" x14ac:dyDescent="0.2">
      <c r="A2447" s="82" t="s">
        <v>3032</v>
      </c>
      <c r="B2447" s="82" t="s">
        <v>1541</v>
      </c>
      <c r="C2447" s="82" t="s">
        <v>1542</v>
      </c>
      <c r="D2447" s="82" t="s">
        <v>1543</v>
      </c>
      <c r="E2447" s="82" t="s">
        <v>1544</v>
      </c>
      <c r="F2447" s="82" t="s">
        <v>1541</v>
      </c>
      <c r="G2447" s="82" t="s">
        <v>1542</v>
      </c>
      <c r="H2447" s="82" t="s">
        <v>1543</v>
      </c>
      <c r="I2447" s="82" t="s">
        <v>1544</v>
      </c>
    </row>
    <row r="2448" spans="1:9" s="82" customFormat="1" x14ac:dyDescent="0.2">
      <c r="A2448" s="82" t="s">
        <v>3033</v>
      </c>
      <c r="B2448" s="82" t="s">
        <v>1517</v>
      </c>
      <c r="C2448" s="82" t="s">
        <v>1518</v>
      </c>
      <c r="D2448" s="82" t="s">
        <v>1519</v>
      </c>
      <c r="E2448" s="82" t="s">
        <v>1520</v>
      </c>
      <c r="F2448" s="82" t="s">
        <v>1517</v>
      </c>
      <c r="G2448" s="82" t="s">
        <v>1518</v>
      </c>
      <c r="H2448" s="82" t="s">
        <v>1519</v>
      </c>
      <c r="I2448" s="82" t="s">
        <v>4077</v>
      </c>
    </row>
    <row r="2449" spans="1:9" s="82" customFormat="1" x14ac:dyDescent="0.2">
      <c r="A2449" s="82" t="s">
        <v>4767</v>
      </c>
      <c r="B2449" s="82" t="s">
        <v>4081</v>
      </c>
      <c r="C2449" s="82" t="s">
        <v>4082</v>
      </c>
      <c r="D2449" s="82" t="s">
        <v>4083</v>
      </c>
      <c r="E2449" s="82" t="s">
        <v>4084</v>
      </c>
      <c r="F2449" s="82" t="s">
        <v>4081</v>
      </c>
      <c r="G2449" s="82" t="s">
        <v>4082</v>
      </c>
      <c r="H2449" s="82" t="s">
        <v>4083</v>
      </c>
      <c r="I2449" s="82" t="s">
        <v>4084</v>
      </c>
    </row>
    <row r="2450" spans="1:9" s="82" customFormat="1" x14ac:dyDescent="0.2">
      <c r="A2450" s="82" t="s">
        <v>4768</v>
      </c>
      <c r="B2450" s="82" t="s">
        <v>1517</v>
      </c>
      <c r="C2450" s="82" t="s">
        <v>1518</v>
      </c>
      <c r="D2450" s="82" t="s">
        <v>1519</v>
      </c>
      <c r="E2450" s="82" t="s">
        <v>1520</v>
      </c>
      <c r="F2450" s="82" t="s">
        <v>1517</v>
      </c>
      <c r="G2450" s="82" t="s">
        <v>1518</v>
      </c>
      <c r="H2450" s="82" t="s">
        <v>1519</v>
      </c>
      <c r="I2450" s="82" t="s">
        <v>4077</v>
      </c>
    </row>
    <row r="2451" spans="1:9" s="82" customFormat="1" x14ac:dyDescent="0.2">
      <c r="A2451" s="82" t="s">
        <v>4769</v>
      </c>
      <c r="B2451" s="82" t="s">
        <v>4087</v>
      </c>
      <c r="C2451" s="82" t="s">
        <v>4088</v>
      </c>
      <c r="D2451" s="82" t="s">
        <v>4089</v>
      </c>
      <c r="E2451" s="82" t="s">
        <v>4090</v>
      </c>
      <c r="F2451" s="82" t="s">
        <v>4087</v>
      </c>
      <c r="G2451" s="82" t="s">
        <v>4088</v>
      </c>
      <c r="H2451" s="82" t="s">
        <v>4089</v>
      </c>
      <c r="I2451" s="82" t="s">
        <v>4090</v>
      </c>
    </row>
    <row r="2452" spans="1:9" s="82" customFormat="1" x14ac:dyDescent="0.2">
      <c r="A2452" s="82" t="s">
        <v>4770</v>
      </c>
      <c r="B2452" s="82" t="s">
        <v>4092</v>
      </c>
      <c r="C2452" s="82" t="s">
        <v>4093</v>
      </c>
      <c r="D2452" s="82" t="s">
        <v>4094</v>
      </c>
      <c r="E2452" s="82" t="s">
        <v>4095</v>
      </c>
      <c r="F2452" s="82" t="s">
        <v>4092</v>
      </c>
      <c r="G2452" s="82" t="s">
        <v>4093</v>
      </c>
      <c r="H2452" s="82" t="s">
        <v>4094</v>
      </c>
      <c r="I2452" s="82" t="s">
        <v>4095</v>
      </c>
    </row>
    <row r="2453" spans="1:9" s="82" customFormat="1" x14ac:dyDescent="0.2">
      <c r="A2453" s="82" t="s">
        <v>4771</v>
      </c>
      <c r="B2453" s="82" t="s">
        <v>4097</v>
      </c>
      <c r="C2453" s="82" t="s">
        <v>4098</v>
      </c>
      <c r="D2453" s="82" t="s">
        <v>4099</v>
      </c>
      <c r="E2453" s="82" t="s">
        <v>4100</v>
      </c>
      <c r="F2453" s="82" t="s">
        <v>4097</v>
      </c>
      <c r="G2453" s="82" t="s">
        <v>4098</v>
      </c>
      <c r="H2453" s="82" t="s">
        <v>4099</v>
      </c>
      <c r="I2453" s="82" t="s">
        <v>4100</v>
      </c>
    </row>
    <row r="2454" spans="1:9" s="82" customFormat="1" x14ac:dyDescent="0.2">
      <c r="A2454" s="82" t="s">
        <v>4772</v>
      </c>
      <c r="B2454" s="82" t="s">
        <v>4102</v>
      </c>
      <c r="C2454" s="82" t="s">
        <v>4103</v>
      </c>
      <c r="D2454" s="82" t="s">
        <v>4104</v>
      </c>
      <c r="E2454" s="82" t="s">
        <v>4105</v>
      </c>
      <c r="F2454" s="82" t="s">
        <v>4102</v>
      </c>
      <c r="G2454" s="82" t="s">
        <v>4103</v>
      </c>
      <c r="H2454" s="82" t="s">
        <v>4104</v>
      </c>
      <c r="I2454" s="82" t="s">
        <v>4105</v>
      </c>
    </row>
    <row r="2455" spans="1:9" s="82" customFormat="1" x14ac:dyDescent="0.2">
      <c r="A2455" s="82" t="s">
        <v>4773</v>
      </c>
      <c r="B2455" s="82" t="s">
        <v>4107</v>
      </c>
      <c r="C2455" s="82" t="s">
        <v>4108</v>
      </c>
      <c r="D2455" s="82" t="s">
        <v>4109</v>
      </c>
      <c r="E2455" s="82" t="s">
        <v>4110</v>
      </c>
      <c r="F2455" s="82" t="s">
        <v>4107</v>
      </c>
      <c r="G2455" s="82" t="s">
        <v>4108</v>
      </c>
      <c r="H2455" s="82" t="s">
        <v>4109</v>
      </c>
      <c r="I2455" s="82" t="s">
        <v>4110</v>
      </c>
    </row>
    <row r="2456" spans="1:9" s="82" customFormat="1" x14ac:dyDescent="0.2">
      <c r="A2456" s="82" t="s">
        <v>3034</v>
      </c>
      <c r="B2456" s="82" t="s">
        <v>1547</v>
      </c>
      <c r="C2456" s="82" t="s">
        <v>1548</v>
      </c>
      <c r="D2456" s="82" t="s">
        <v>1549</v>
      </c>
      <c r="E2456" s="82" t="s">
        <v>3627</v>
      </c>
    </row>
    <row r="2457" spans="1:9" s="82" customFormat="1" x14ac:dyDescent="0.2">
      <c r="A2457" s="82" t="s">
        <v>3035</v>
      </c>
      <c r="B2457" s="82" t="s">
        <v>1551</v>
      </c>
      <c r="C2457" s="82" t="s">
        <v>1548</v>
      </c>
      <c r="D2457" s="82" t="s">
        <v>1549</v>
      </c>
      <c r="E2457" s="82" t="s">
        <v>3627</v>
      </c>
      <c r="F2457" s="82" t="s">
        <v>1551</v>
      </c>
      <c r="G2457" s="82" t="s">
        <v>3595</v>
      </c>
      <c r="H2457" s="82" t="s">
        <v>1549</v>
      </c>
      <c r="I2457" s="82" t="s">
        <v>3627</v>
      </c>
    </row>
    <row r="2458" spans="1:9" s="82" customFormat="1" x14ac:dyDescent="0.2">
      <c r="A2458" s="82" t="s">
        <v>3036</v>
      </c>
      <c r="B2458" s="82" t="s">
        <v>1553</v>
      </c>
      <c r="C2458" s="82" t="s">
        <v>1554</v>
      </c>
      <c r="D2458" s="82" t="s">
        <v>1555</v>
      </c>
      <c r="E2458" s="82" t="s">
        <v>1556</v>
      </c>
      <c r="F2458" s="82" t="s">
        <v>1553</v>
      </c>
      <c r="G2458" s="82" t="s">
        <v>1554</v>
      </c>
      <c r="H2458" s="82" t="s">
        <v>1555</v>
      </c>
      <c r="I2458" s="82" t="s">
        <v>1556</v>
      </c>
    </row>
    <row r="2459" spans="1:9" s="82" customFormat="1" x14ac:dyDescent="0.2">
      <c r="A2459" s="82" t="s">
        <v>3037</v>
      </c>
      <c r="B2459" s="82" t="s">
        <v>1558</v>
      </c>
      <c r="C2459" s="82" t="s">
        <v>1559</v>
      </c>
      <c r="D2459" s="82" t="s">
        <v>1560</v>
      </c>
      <c r="E2459" s="82" t="s">
        <v>1561</v>
      </c>
      <c r="F2459" s="82" t="s">
        <v>1558</v>
      </c>
      <c r="G2459" s="82" t="s">
        <v>1559</v>
      </c>
      <c r="H2459" s="82" t="s">
        <v>1560</v>
      </c>
      <c r="I2459" s="82" t="s">
        <v>1561</v>
      </c>
    </row>
    <row r="2460" spans="1:9" s="82" customFormat="1" x14ac:dyDescent="0.2">
      <c r="A2460" s="82" t="s">
        <v>3038</v>
      </c>
      <c r="B2460" s="82" t="s">
        <v>1563</v>
      </c>
      <c r="C2460" s="82" t="s">
        <v>1564</v>
      </c>
      <c r="D2460" s="82" t="s">
        <v>1565</v>
      </c>
      <c r="E2460" s="82" t="s">
        <v>1566</v>
      </c>
      <c r="F2460" s="82" t="s">
        <v>1563</v>
      </c>
      <c r="G2460" s="82" t="s">
        <v>1564</v>
      </c>
      <c r="H2460" s="82" t="s">
        <v>1565</v>
      </c>
      <c r="I2460" s="82" t="s">
        <v>1566</v>
      </c>
    </row>
    <row r="2461" spans="1:9" s="82" customFormat="1" x14ac:dyDescent="0.2">
      <c r="A2461" s="82" t="s">
        <v>4774</v>
      </c>
      <c r="B2461" s="82" t="s">
        <v>4112</v>
      </c>
      <c r="C2461" s="82" t="s">
        <v>4113</v>
      </c>
      <c r="D2461" s="82" t="s">
        <v>4114</v>
      </c>
      <c r="E2461" s="82" t="s">
        <v>4113</v>
      </c>
      <c r="F2461" s="82" t="s">
        <v>4112</v>
      </c>
      <c r="G2461" s="82" t="s">
        <v>4113</v>
      </c>
      <c r="H2461" s="82" t="s">
        <v>4114</v>
      </c>
      <c r="I2461" s="82" t="s">
        <v>4113</v>
      </c>
    </row>
    <row r="2462" spans="1:9" s="82" customFormat="1" x14ac:dyDescent="0.2">
      <c r="A2462" s="82" t="s">
        <v>4775</v>
      </c>
      <c r="B2462" s="82" t="s">
        <v>4116</v>
      </c>
      <c r="C2462" s="82" t="s">
        <v>4117</v>
      </c>
      <c r="D2462" s="82" t="s">
        <v>4118</v>
      </c>
      <c r="E2462" s="82" t="s">
        <v>4117</v>
      </c>
      <c r="F2462" s="82" t="s">
        <v>4116</v>
      </c>
      <c r="G2462" s="82" t="s">
        <v>4117</v>
      </c>
      <c r="H2462" s="82" t="s">
        <v>4118</v>
      </c>
      <c r="I2462" s="82" t="s">
        <v>4117</v>
      </c>
    </row>
    <row r="2463" spans="1:9" s="82" customFormat="1" x14ac:dyDescent="0.2">
      <c r="A2463" s="82" t="s">
        <v>4776</v>
      </c>
      <c r="B2463" s="82" t="s">
        <v>4904</v>
      </c>
      <c r="C2463" s="82" t="s">
        <v>4905</v>
      </c>
      <c r="D2463" s="82" t="s">
        <v>4906</v>
      </c>
      <c r="E2463" s="82" t="s">
        <v>4905</v>
      </c>
      <c r="F2463" s="82" t="s">
        <v>4904</v>
      </c>
      <c r="G2463" s="82" t="s">
        <v>4905</v>
      </c>
      <c r="H2463" s="82" t="s">
        <v>4906</v>
      </c>
      <c r="I2463" s="82" t="s">
        <v>4905</v>
      </c>
    </row>
    <row r="2464" spans="1:9" s="82" customFormat="1" x14ac:dyDescent="0.2">
      <c r="A2464" s="82" t="s">
        <v>4777</v>
      </c>
      <c r="B2464" s="82" t="s">
        <v>4907</v>
      </c>
      <c r="C2464" s="82" t="s">
        <v>4908</v>
      </c>
      <c r="D2464" s="82" t="s">
        <v>4909</v>
      </c>
      <c r="E2464" s="82" t="s">
        <v>4910</v>
      </c>
      <c r="F2464" s="82" t="s">
        <v>4907</v>
      </c>
      <c r="G2464" s="82" t="s">
        <v>4908</v>
      </c>
      <c r="H2464" s="82" t="s">
        <v>4909</v>
      </c>
      <c r="I2464" s="82" t="s">
        <v>4910</v>
      </c>
    </row>
    <row r="2465" spans="1:9" s="82" customFormat="1" x14ac:dyDescent="0.2">
      <c r="A2465" s="82" t="s">
        <v>4778</v>
      </c>
      <c r="B2465" s="82" t="s">
        <v>4911</v>
      </c>
      <c r="C2465" s="82" t="s">
        <v>4912</v>
      </c>
      <c r="D2465" s="82" t="s">
        <v>4913</v>
      </c>
      <c r="E2465" s="82" t="s">
        <v>4914</v>
      </c>
      <c r="F2465" s="82" t="s">
        <v>4911</v>
      </c>
      <c r="G2465" s="82" t="s">
        <v>4912</v>
      </c>
      <c r="H2465" s="82" t="s">
        <v>4913</v>
      </c>
      <c r="I2465" s="82" t="s">
        <v>4914</v>
      </c>
    </row>
    <row r="2466" spans="1:9" s="82" customFormat="1" x14ac:dyDescent="0.2">
      <c r="A2466" s="82" t="s">
        <v>4779</v>
      </c>
      <c r="B2466" s="82" t="s">
        <v>4915</v>
      </c>
      <c r="C2466" s="82" t="s">
        <v>4916</v>
      </c>
      <c r="D2466" s="82" t="s">
        <v>4917</v>
      </c>
      <c r="E2466" s="82" t="s">
        <v>4918</v>
      </c>
      <c r="F2466" s="82" t="s">
        <v>4915</v>
      </c>
      <c r="G2466" s="82" t="s">
        <v>4916</v>
      </c>
      <c r="H2466" s="82" t="s">
        <v>4917</v>
      </c>
      <c r="I2466" s="82" t="s">
        <v>4918</v>
      </c>
    </row>
    <row r="2467" spans="1:9" s="82" customFormat="1" x14ac:dyDescent="0.2">
      <c r="A2467" s="82" t="s">
        <v>4780</v>
      </c>
      <c r="B2467" s="82" t="s">
        <v>4919</v>
      </c>
      <c r="C2467" s="82" t="s">
        <v>4920</v>
      </c>
      <c r="D2467" s="82" t="s">
        <v>4921</v>
      </c>
      <c r="E2467" s="82" t="s">
        <v>4922</v>
      </c>
      <c r="F2467" s="82" t="s">
        <v>4919</v>
      </c>
      <c r="G2467" s="82" t="s">
        <v>4920</v>
      </c>
      <c r="H2467" s="82" t="s">
        <v>4921</v>
      </c>
      <c r="I2467" s="82" t="s">
        <v>4922</v>
      </c>
    </row>
    <row r="2468" spans="1:9" s="82" customFormat="1" x14ac:dyDescent="0.2">
      <c r="A2468" s="82" t="s">
        <v>4781</v>
      </c>
      <c r="B2468" s="82" t="s">
        <v>4923</v>
      </c>
      <c r="C2468" s="82" t="s">
        <v>4924</v>
      </c>
      <c r="D2468" s="82" t="s">
        <v>4925</v>
      </c>
      <c r="E2468" s="82" t="s">
        <v>4926</v>
      </c>
      <c r="F2468" s="82" t="s">
        <v>4923</v>
      </c>
      <c r="G2468" s="82" t="s">
        <v>4924</v>
      </c>
      <c r="H2468" s="82" t="s">
        <v>4925</v>
      </c>
      <c r="I2468" s="82" t="s">
        <v>4926</v>
      </c>
    </row>
    <row r="2469" spans="1:9" s="82" customFormat="1" x14ac:dyDescent="0.2">
      <c r="A2469" s="82" t="s">
        <v>4782</v>
      </c>
      <c r="B2469" s="82" t="s">
        <v>4927</v>
      </c>
      <c r="C2469" s="82" t="s">
        <v>4928</v>
      </c>
      <c r="D2469" s="82" t="s">
        <v>4929</v>
      </c>
      <c r="E2469" s="82" t="s">
        <v>4930</v>
      </c>
      <c r="F2469" s="82" t="s">
        <v>4927</v>
      </c>
      <c r="G2469" s="82" t="s">
        <v>4928</v>
      </c>
      <c r="H2469" s="82" t="s">
        <v>4929</v>
      </c>
      <c r="I2469" s="82" t="s">
        <v>4930</v>
      </c>
    </row>
    <row r="2470" spans="1:9" s="82" customFormat="1" x14ac:dyDescent="0.2">
      <c r="A2470" s="82" t="s">
        <v>4783</v>
      </c>
      <c r="B2470" s="82" t="s">
        <v>4931</v>
      </c>
      <c r="C2470" s="82" t="s">
        <v>4932</v>
      </c>
      <c r="D2470" s="82" t="s">
        <v>4933</v>
      </c>
      <c r="E2470" s="82" t="s">
        <v>4934</v>
      </c>
      <c r="F2470" s="82" t="s">
        <v>4931</v>
      </c>
      <c r="G2470" s="82" t="s">
        <v>4932</v>
      </c>
      <c r="H2470" s="82" t="s">
        <v>4933</v>
      </c>
      <c r="I2470" s="82" t="s">
        <v>4934</v>
      </c>
    </row>
    <row r="2471" spans="1:9" s="82" customFormat="1" x14ac:dyDescent="0.2">
      <c r="A2471" s="82" t="s">
        <v>4784</v>
      </c>
      <c r="B2471" s="82" t="s">
        <v>4935</v>
      </c>
      <c r="C2471" s="82" t="s">
        <v>4936</v>
      </c>
      <c r="D2471" s="82" t="s">
        <v>4937</v>
      </c>
      <c r="E2471" s="82" t="s">
        <v>4938</v>
      </c>
      <c r="F2471" s="82" t="s">
        <v>4935</v>
      </c>
      <c r="G2471" s="82" t="s">
        <v>4936</v>
      </c>
      <c r="H2471" s="82" t="s">
        <v>4937</v>
      </c>
      <c r="I2471" s="82" t="s">
        <v>4938</v>
      </c>
    </row>
    <row r="2472" spans="1:9" s="82" customFormat="1" x14ac:dyDescent="0.2">
      <c r="A2472" s="82" t="s">
        <v>4785</v>
      </c>
      <c r="B2472" s="82" t="s">
        <v>4939</v>
      </c>
      <c r="C2472" s="82" t="s">
        <v>4940</v>
      </c>
      <c r="D2472" s="82" t="s">
        <v>4941</v>
      </c>
      <c r="E2472" s="82" t="s">
        <v>4942</v>
      </c>
      <c r="F2472" s="82" t="s">
        <v>4939</v>
      </c>
      <c r="G2472" s="82" t="s">
        <v>4940</v>
      </c>
      <c r="H2472" s="82" t="s">
        <v>4941</v>
      </c>
      <c r="I2472" s="82" t="s">
        <v>4942</v>
      </c>
    </row>
    <row r="2473" spans="1:9" s="82" customFormat="1" x14ac:dyDescent="0.2">
      <c r="A2473" s="82" t="s">
        <v>4786</v>
      </c>
      <c r="B2473" s="82" t="s">
        <v>4943</v>
      </c>
      <c r="C2473" s="82" t="s">
        <v>4944</v>
      </c>
      <c r="D2473" s="82" t="s">
        <v>4945</v>
      </c>
      <c r="E2473" s="82" t="s">
        <v>4946</v>
      </c>
      <c r="F2473" s="82" t="s">
        <v>4943</v>
      </c>
      <c r="G2473" s="82" t="s">
        <v>4944</v>
      </c>
      <c r="H2473" s="82" t="s">
        <v>4945</v>
      </c>
      <c r="I2473" s="82" t="s">
        <v>4946</v>
      </c>
    </row>
    <row r="2474" spans="1:9" s="82" customFormat="1" x14ac:dyDescent="0.2">
      <c r="A2474" s="82" t="s">
        <v>4787</v>
      </c>
      <c r="B2474" s="82" t="s">
        <v>4947</v>
      </c>
      <c r="C2474" s="82" t="s">
        <v>4948</v>
      </c>
      <c r="D2474" s="82" t="s">
        <v>4949</v>
      </c>
      <c r="E2474" s="82" t="s">
        <v>4950</v>
      </c>
      <c r="F2474" s="82" t="s">
        <v>4947</v>
      </c>
      <c r="G2474" s="82" t="s">
        <v>4948</v>
      </c>
      <c r="H2474" s="82" t="s">
        <v>4949</v>
      </c>
      <c r="I2474" s="82" t="s">
        <v>4950</v>
      </c>
    </row>
    <row r="2475" spans="1:9" s="82" customFormat="1" x14ac:dyDescent="0.2">
      <c r="A2475" s="82" t="s">
        <v>4788</v>
      </c>
      <c r="B2475" s="82" t="s">
        <v>4951</v>
      </c>
      <c r="C2475" s="82" t="s">
        <v>4952</v>
      </c>
      <c r="D2475" s="82" t="s">
        <v>4953</v>
      </c>
      <c r="E2475" s="82" t="s">
        <v>4952</v>
      </c>
      <c r="F2475" s="82" t="s">
        <v>4951</v>
      </c>
      <c r="G2475" s="82" t="s">
        <v>4952</v>
      </c>
      <c r="H2475" s="82" t="s">
        <v>4953</v>
      </c>
      <c r="I2475" s="82" t="s">
        <v>4952</v>
      </c>
    </row>
    <row r="2476" spans="1:9" s="82" customFormat="1" x14ac:dyDescent="0.2">
      <c r="A2476" s="82" t="s">
        <v>4789</v>
      </c>
      <c r="B2476" s="82" t="s">
        <v>4954</v>
      </c>
      <c r="C2476" s="82" t="s">
        <v>4955</v>
      </c>
      <c r="D2476" s="82" t="s">
        <v>4956</v>
      </c>
      <c r="E2476" s="82" t="s">
        <v>4957</v>
      </c>
      <c r="F2476" s="82" t="s">
        <v>4954</v>
      </c>
      <c r="G2476" s="82" t="s">
        <v>4955</v>
      </c>
      <c r="H2476" s="82" t="s">
        <v>4956</v>
      </c>
      <c r="I2476" s="82" t="s">
        <v>4957</v>
      </c>
    </row>
    <row r="2477" spans="1:9" s="82" customFormat="1" x14ac:dyDescent="0.2">
      <c r="A2477" s="82" t="s">
        <v>4790</v>
      </c>
      <c r="B2477" s="82" t="s">
        <v>4958</v>
      </c>
      <c r="C2477" s="82" t="s">
        <v>4959</v>
      </c>
      <c r="D2477" s="82" t="s">
        <v>4960</v>
      </c>
      <c r="E2477" s="82" t="s">
        <v>4961</v>
      </c>
      <c r="F2477" s="82" t="s">
        <v>4958</v>
      </c>
      <c r="G2477" s="82" t="s">
        <v>4959</v>
      </c>
      <c r="H2477" s="82" t="s">
        <v>4960</v>
      </c>
      <c r="I2477" s="82" t="s">
        <v>4961</v>
      </c>
    </row>
    <row r="2478" spans="1:9" s="82" customFormat="1" x14ac:dyDescent="0.2">
      <c r="A2478" s="82" t="s">
        <v>4791</v>
      </c>
      <c r="B2478" s="82" t="s">
        <v>4962</v>
      </c>
      <c r="C2478" s="82" t="s">
        <v>4963</v>
      </c>
      <c r="D2478" s="82" t="s">
        <v>4964</v>
      </c>
      <c r="E2478" s="82" t="s">
        <v>4965</v>
      </c>
      <c r="F2478" s="82" t="s">
        <v>4962</v>
      </c>
      <c r="G2478" s="82" t="s">
        <v>4963</v>
      </c>
      <c r="H2478" s="82" t="s">
        <v>4964</v>
      </c>
      <c r="I2478" s="82" t="s">
        <v>4965</v>
      </c>
    </row>
    <row r="2479" spans="1:9" s="82" customFormat="1" x14ac:dyDescent="0.2">
      <c r="A2479" s="82" t="s">
        <v>4792</v>
      </c>
      <c r="B2479" s="82" t="s">
        <v>4966</v>
      </c>
      <c r="C2479" s="82" t="s">
        <v>4967</v>
      </c>
      <c r="D2479" s="82" t="s">
        <v>4968</v>
      </c>
      <c r="E2479" s="82" t="s">
        <v>4967</v>
      </c>
      <c r="F2479" s="82" t="s">
        <v>4966</v>
      </c>
      <c r="G2479" s="82" t="s">
        <v>4967</v>
      </c>
      <c r="H2479" s="82" t="s">
        <v>4968</v>
      </c>
      <c r="I2479" s="82" t="s">
        <v>4967</v>
      </c>
    </row>
    <row r="2480" spans="1:9" s="82" customFormat="1" x14ac:dyDescent="0.2">
      <c r="A2480" s="82" t="s">
        <v>4793</v>
      </c>
      <c r="B2480" s="82" t="s">
        <v>4969</v>
      </c>
      <c r="C2480" s="82" t="s">
        <v>4970</v>
      </c>
      <c r="D2480" s="82" t="s">
        <v>4971</v>
      </c>
      <c r="E2480" s="82" t="s">
        <v>4972</v>
      </c>
      <c r="F2480" s="82" t="s">
        <v>4969</v>
      </c>
      <c r="G2480" s="82" t="s">
        <v>4970</v>
      </c>
      <c r="H2480" s="82" t="s">
        <v>4971</v>
      </c>
      <c r="I2480" s="82" t="s">
        <v>4972</v>
      </c>
    </row>
    <row r="2481" spans="1:9" s="82" customFormat="1" x14ac:dyDescent="0.2">
      <c r="A2481" s="82" t="s">
        <v>4794</v>
      </c>
      <c r="B2481" s="82" t="s">
        <v>4973</v>
      </c>
      <c r="C2481" s="82" t="s">
        <v>4974</v>
      </c>
      <c r="D2481" s="82" t="s">
        <v>4975</v>
      </c>
      <c r="E2481" s="82" t="s">
        <v>4976</v>
      </c>
      <c r="F2481" s="82" t="s">
        <v>4973</v>
      </c>
      <c r="G2481" s="82" t="s">
        <v>4974</v>
      </c>
      <c r="H2481" s="82" t="s">
        <v>4975</v>
      </c>
      <c r="I2481" s="82" t="s">
        <v>4976</v>
      </c>
    </row>
    <row r="2482" spans="1:9" s="82" customFormat="1" x14ac:dyDescent="0.2">
      <c r="A2482" s="82" t="s">
        <v>4795</v>
      </c>
      <c r="B2482" s="82" t="s">
        <v>4977</v>
      </c>
      <c r="C2482" s="82" t="s">
        <v>4978</v>
      </c>
      <c r="D2482" s="82" t="s">
        <v>4979</v>
      </c>
      <c r="E2482" s="82" t="s">
        <v>4980</v>
      </c>
      <c r="F2482" s="82" t="s">
        <v>4977</v>
      </c>
      <c r="G2482" s="82" t="s">
        <v>4978</v>
      </c>
      <c r="H2482" s="82" t="s">
        <v>4979</v>
      </c>
      <c r="I2482" s="82" t="s">
        <v>4980</v>
      </c>
    </row>
    <row r="2483" spans="1:9" s="82" customFormat="1" x14ac:dyDescent="0.2">
      <c r="A2483" s="82" t="s">
        <v>4796</v>
      </c>
      <c r="B2483" s="82" t="s">
        <v>4981</v>
      </c>
      <c r="C2483" s="82" t="s">
        <v>4982</v>
      </c>
      <c r="D2483" s="82" t="s">
        <v>4983</v>
      </c>
      <c r="E2483" s="82" t="s">
        <v>4982</v>
      </c>
      <c r="F2483" s="82" t="s">
        <v>4981</v>
      </c>
      <c r="G2483" s="82" t="s">
        <v>4982</v>
      </c>
      <c r="H2483" s="82" t="s">
        <v>4983</v>
      </c>
      <c r="I2483" s="82" t="s">
        <v>4982</v>
      </c>
    </row>
    <row r="2484" spans="1:9" s="82" customFormat="1" x14ac:dyDescent="0.2">
      <c r="A2484" s="82" t="s">
        <v>4797</v>
      </c>
      <c r="B2484" s="82" t="s">
        <v>4984</v>
      </c>
      <c r="C2484" s="82" t="s">
        <v>4985</v>
      </c>
      <c r="D2484" s="82" t="s">
        <v>4986</v>
      </c>
      <c r="E2484" s="82" t="s">
        <v>4987</v>
      </c>
      <c r="F2484" s="82" t="s">
        <v>4984</v>
      </c>
      <c r="G2484" s="82" t="s">
        <v>4985</v>
      </c>
      <c r="H2484" s="82" t="s">
        <v>4986</v>
      </c>
      <c r="I2484" s="82" t="s">
        <v>4987</v>
      </c>
    </row>
    <row r="2485" spans="1:9" s="82" customFormat="1" x14ac:dyDescent="0.2">
      <c r="A2485" s="82" t="s">
        <v>4798</v>
      </c>
      <c r="B2485" s="82" t="s">
        <v>4988</v>
      </c>
      <c r="C2485" s="82" t="s">
        <v>4989</v>
      </c>
      <c r="D2485" s="82" t="s">
        <v>4990</v>
      </c>
      <c r="E2485" s="82" t="s">
        <v>4991</v>
      </c>
      <c r="F2485" s="82" t="s">
        <v>4988</v>
      </c>
      <c r="G2485" s="82" t="s">
        <v>4989</v>
      </c>
      <c r="H2485" s="82" t="s">
        <v>4990</v>
      </c>
      <c r="I2485" s="82" t="s">
        <v>4991</v>
      </c>
    </row>
    <row r="2486" spans="1:9" s="82" customFormat="1" x14ac:dyDescent="0.2">
      <c r="A2486" s="82" t="s">
        <v>4799</v>
      </c>
      <c r="B2486" s="82" t="s">
        <v>4992</v>
      </c>
      <c r="C2486" s="82" t="s">
        <v>4993</v>
      </c>
      <c r="D2486" s="82" t="s">
        <v>4994</v>
      </c>
      <c r="E2486" s="82" t="s">
        <v>4995</v>
      </c>
      <c r="F2486" s="82" t="s">
        <v>4992</v>
      </c>
      <c r="G2486" s="82" t="s">
        <v>4993</v>
      </c>
      <c r="H2486" s="82" t="s">
        <v>4994</v>
      </c>
      <c r="I2486" s="82" t="s">
        <v>4995</v>
      </c>
    </row>
    <row r="2487" spans="1:9" s="82" customFormat="1" x14ac:dyDescent="0.2">
      <c r="A2487" s="82" t="s">
        <v>4800</v>
      </c>
      <c r="B2487" s="82" t="s">
        <v>4996</v>
      </c>
      <c r="C2487" s="82" t="s">
        <v>4997</v>
      </c>
      <c r="D2487" s="82" t="s">
        <v>4998</v>
      </c>
      <c r="E2487" s="82" t="s">
        <v>4997</v>
      </c>
      <c r="F2487" s="82" t="s">
        <v>4996</v>
      </c>
      <c r="G2487" s="82" t="s">
        <v>4997</v>
      </c>
      <c r="H2487" s="82" t="s">
        <v>4998</v>
      </c>
      <c r="I2487" s="82" t="s">
        <v>4997</v>
      </c>
    </row>
    <row r="2488" spans="1:9" s="82" customFormat="1" x14ac:dyDescent="0.2">
      <c r="A2488" s="82" t="s">
        <v>4801</v>
      </c>
      <c r="B2488" s="82" t="s">
        <v>4999</v>
      </c>
      <c r="C2488" s="82" t="s">
        <v>5000</v>
      </c>
      <c r="D2488" s="82" t="s">
        <v>5001</v>
      </c>
      <c r="E2488" s="82" t="s">
        <v>5002</v>
      </c>
      <c r="F2488" s="82" t="s">
        <v>4999</v>
      </c>
      <c r="G2488" s="82" t="s">
        <v>5000</v>
      </c>
      <c r="H2488" s="82" t="s">
        <v>5001</v>
      </c>
      <c r="I2488" s="82" t="s">
        <v>5002</v>
      </c>
    </row>
    <row r="2489" spans="1:9" s="82" customFormat="1" x14ac:dyDescent="0.2">
      <c r="A2489" s="82" t="s">
        <v>4802</v>
      </c>
      <c r="B2489" s="82" t="s">
        <v>5003</v>
      </c>
      <c r="C2489" s="82" t="s">
        <v>5004</v>
      </c>
      <c r="D2489" s="82" t="s">
        <v>5005</v>
      </c>
      <c r="E2489" s="82" t="s">
        <v>5006</v>
      </c>
      <c r="F2489" s="82" t="s">
        <v>5003</v>
      </c>
      <c r="G2489" s="82" t="s">
        <v>5004</v>
      </c>
      <c r="H2489" s="82" t="s">
        <v>5005</v>
      </c>
      <c r="I2489" s="82" t="s">
        <v>5006</v>
      </c>
    </row>
    <row r="2490" spans="1:9" s="82" customFormat="1" x14ac:dyDescent="0.2">
      <c r="A2490" s="82" t="s">
        <v>4803</v>
      </c>
      <c r="B2490" s="82" t="s">
        <v>5007</v>
      </c>
      <c r="C2490" s="82" t="s">
        <v>5008</v>
      </c>
      <c r="D2490" s="82" t="s">
        <v>5009</v>
      </c>
      <c r="E2490" s="82" t="s">
        <v>5010</v>
      </c>
      <c r="F2490" s="82" t="s">
        <v>5007</v>
      </c>
      <c r="G2490" s="82" t="s">
        <v>5008</v>
      </c>
      <c r="H2490" s="82" t="s">
        <v>5009</v>
      </c>
      <c r="I2490" s="82" t="s">
        <v>5010</v>
      </c>
    </row>
    <row r="2491" spans="1:9" s="82" customFormat="1" x14ac:dyDescent="0.2">
      <c r="A2491" s="82" t="s">
        <v>3039</v>
      </c>
      <c r="B2491" s="82" t="s">
        <v>1568</v>
      </c>
      <c r="C2491" s="82" t="s">
        <v>1569</v>
      </c>
      <c r="D2491" s="82" t="s">
        <v>1568</v>
      </c>
      <c r="E2491" s="82" t="s">
        <v>1568</v>
      </c>
      <c r="F2491" s="82" t="s">
        <v>1568</v>
      </c>
      <c r="G2491" s="82" t="s">
        <v>1569</v>
      </c>
      <c r="H2491" s="82" t="s">
        <v>1568</v>
      </c>
      <c r="I2491" s="82" t="s">
        <v>1568</v>
      </c>
    </row>
    <row r="2492" spans="1:9" s="82" customFormat="1" x14ac:dyDescent="0.2">
      <c r="A2492" s="82" t="s">
        <v>3040</v>
      </c>
      <c r="B2492" s="82" t="s">
        <v>1558</v>
      </c>
      <c r="C2492" s="82" t="s">
        <v>1559</v>
      </c>
      <c r="D2492" s="82" t="s">
        <v>1560</v>
      </c>
      <c r="E2492" s="82" t="s">
        <v>1561</v>
      </c>
      <c r="F2492" s="82" t="s">
        <v>1558</v>
      </c>
      <c r="G2492" s="82" t="s">
        <v>1559</v>
      </c>
      <c r="H2492" s="82" t="s">
        <v>1560</v>
      </c>
      <c r="I2492" s="82" t="s">
        <v>1561</v>
      </c>
    </row>
    <row r="2493" spans="1:9" s="82" customFormat="1" x14ac:dyDescent="0.2">
      <c r="A2493" s="82" t="s">
        <v>3041</v>
      </c>
      <c r="B2493" s="82" t="s">
        <v>1563</v>
      </c>
      <c r="C2493" s="82" t="s">
        <v>1564</v>
      </c>
      <c r="D2493" s="82" t="s">
        <v>1565</v>
      </c>
      <c r="E2493" s="82" t="s">
        <v>1566</v>
      </c>
      <c r="F2493" s="82" t="s">
        <v>1563</v>
      </c>
      <c r="G2493" s="82" t="s">
        <v>1564</v>
      </c>
      <c r="H2493" s="82" t="s">
        <v>1565</v>
      </c>
      <c r="I2493" s="82" t="s">
        <v>1566</v>
      </c>
    </row>
    <row r="2494" spans="1:9" s="122" customFormat="1" x14ac:dyDescent="0.2">
      <c r="A2494" s="122" t="s">
        <v>7066</v>
      </c>
      <c r="B2494" s="122" t="s">
        <v>4148</v>
      </c>
      <c r="C2494" s="122" t="s">
        <v>4149</v>
      </c>
      <c r="D2494" s="122" t="s">
        <v>4150</v>
      </c>
      <c r="E2494" s="122" t="s">
        <v>4149</v>
      </c>
      <c r="F2494" s="122" t="s">
        <v>4148</v>
      </c>
      <c r="G2494" s="122" t="s">
        <v>4149</v>
      </c>
      <c r="H2494" s="122" t="s">
        <v>4150</v>
      </c>
      <c r="I2494" s="122" t="s">
        <v>4149</v>
      </c>
    </row>
    <row r="2495" spans="1:9" s="122" customFormat="1" x14ac:dyDescent="0.2">
      <c r="A2495" s="122" t="s">
        <v>7067</v>
      </c>
      <c r="B2495" s="122" t="s">
        <v>4151</v>
      </c>
      <c r="C2495" s="122" t="s">
        <v>4152</v>
      </c>
      <c r="D2495" s="122" t="s">
        <v>4153</v>
      </c>
      <c r="E2495" s="122" t="s">
        <v>4152</v>
      </c>
      <c r="F2495" s="122" t="s">
        <v>4151</v>
      </c>
      <c r="G2495" s="122" t="s">
        <v>4152</v>
      </c>
      <c r="H2495" s="122" t="s">
        <v>4153</v>
      </c>
      <c r="I2495" s="122" t="s">
        <v>4152</v>
      </c>
    </row>
    <row r="2496" spans="1:9" s="122" customFormat="1" x14ac:dyDescent="0.2">
      <c r="A2496" s="122" t="s">
        <v>7068</v>
      </c>
      <c r="B2496" s="122" t="s">
        <v>4154</v>
      </c>
      <c r="C2496" s="122" t="s">
        <v>4155</v>
      </c>
      <c r="D2496" s="122" t="s">
        <v>4156</v>
      </c>
      <c r="E2496" s="122" t="s">
        <v>4155</v>
      </c>
      <c r="F2496" s="122" t="s">
        <v>4154</v>
      </c>
      <c r="G2496" s="122" t="s">
        <v>4155</v>
      </c>
      <c r="H2496" s="122" t="s">
        <v>4156</v>
      </c>
      <c r="I2496" s="122" t="s">
        <v>4155</v>
      </c>
    </row>
    <row r="2497" spans="1:9" s="122" customFormat="1" x14ac:dyDescent="0.2">
      <c r="A2497" s="122" t="s">
        <v>7069</v>
      </c>
      <c r="B2497" s="122" t="s">
        <v>4157</v>
      </c>
      <c r="C2497" s="122" t="s">
        <v>4158</v>
      </c>
      <c r="D2497" s="122" t="s">
        <v>4159</v>
      </c>
      <c r="E2497" s="122" t="s">
        <v>4158</v>
      </c>
      <c r="F2497" s="122" t="s">
        <v>4157</v>
      </c>
      <c r="G2497" s="122" t="s">
        <v>4158</v>
      </c>
      <c r="H2497" s="122" t="s">
        <v>4159</v>
      </c>
      <c r="I2497" s="122" t="s">
        <v>4158</v>
      </c>
    </row>
    <row r="2498" spans="1:9" s="122" customFormat="1" x14ac:dyDescent="0.2">
      <c r="A2498" s="122" t="s">
        <v>7070</v>
      </c>
      <c r="B2498" s="122" t="s">
        <v>4160</v>
      </c>
      <c r="C2498" s="122" t="s">
        <v>4161</v>
      </c>
      <c r="D2498" s="122" t="s">
        <v>4162</v>
      </c>
      <c r="E2498" s="122" t="s">
        <v>4161</v>
      </c>
      <c r="F2498" s="122" t="s">
        <v>4160</v>
      </c>
      <c r="G2498" s="122" t="s">
        <v>4161</v>
      </c>
      <c r="H2498" s="122" t="s">
        <v>4162</v>
      </c>
      <c r="I2498" s="122" t="s">
        <v>4161</v>
      </c>
    </row>
    <row r="2499" spans="1:9" s="122" customFormat="1" x14ac:dyDescent="0.2">
      <c r="A2499" s="122" t="s">
        <v>7071</v>
      </c>
      <c r="B2499" s="122" t="s">
        <v>4164</v>
      </c>
      <c r="C2499" s="122" t="s">
        <v>4165</v>
      </c>
      <c r="D2499" s="122" t="s">
        <v>4166</v>
      </c>
      <c r="E2499" s="122" t="s">
        <v>4165</v>
      </c>
      <c r="F2499" s="122" t="s">
        <v>4164</v>
      </c>
      <c r="G2499" s="122" t="s">
        <v>4165</v>
      </c>
      <c r="H2499" s="122" t="s">
        <v>4166</v>
      </c>
      <c r="I2499" s="122" t="s">
        <v>4165</v>
      </c>
    </row>
    <row r="2500" spans="1:9" s="122" customFormat="1" x14ac:dyDescent="0.2">
      <c r="A2500" s="122" t="s">
        <v>7072</v>
      </c>
      <c r="B2500" s="122" t="s">
        <v>4168</v>
      </c>
      <c r="C2500" s="122" t="s">
        <v>4169</v>
      </c>
      <c r="D2500" s="122" t="s">
        <v>4170</v>
      </c>
      <c r="E2500" s="122" t="s">
        <v>4169</v>
      </c>
      <c r="F2500" s="122" t="s">
        <v>4168</v>
      </c>
      <c r="G2500" s="122" t="s">
        <v>4169</v>
      </c>
      <c r="H2500" s="122" t="s">
        <v>4170</v>
      </c>
      <c r="I2500" s="122" t="s">
        <v>4169</v>
      </c>
    </row>
    <row r="2501" spans="1:9" s="122" customFormat="1" x14ac:dyDescent="0.2">
      <c r="A2501" s="122" t="s">
        <v>7073</v>
      </c>
      <c r="B2501" s="122" t="s">
        <v>4172</v>
      </c>
      <c r="C2501" s="122" t="s">
        <v>4173</v>
      </c>
      <c r="D2501" s="122" t="s">
        <v>4174</v>
      </c>
      <c r="E2501" s="122" t="s">
        <v>4173</v>
      </c>
      <c r="F2501" s="122" t="s">
        <v>4172</v>
      </c>
      <c r="G2501" s="122" t="s">
        <v>4173</v>
      </c>
      <c r="H2501" s="122" t="s">
        <v>4174</v>
      </c>
      <c r="I2501" s="122" t="s">
        <v>4173</v>
      </c>
    </row>
    <row r="2502" spans="1:9" s="122" customFormat="1" x14ac:dyDescent="0.2">
      <c r="A2502" s="122" t="s">
        <v>7074</v>
      </c>
      <c r="B2502" s="122" t="s">
        <v>4176</v>
      </c>
      <c r="C2502" s="122" t="s">
        <v>4177</v>
      </c>
      <c r="D2502" s="122" t="s">
        <v>4178</v>
      </c>
      <c r="E2502" s="122" t="s">
        <v>4177</v>
      </c>
      <c r="F2502" s="122" t="s">
        <v>4176</v>
      </c>
      <c r="G2502" s="122" t="s">
        <v>4177</v>
      </c>
      <c r="H2502" s="122" t="s">
        <v>4178</v>
      </c>
      <c r="I2502" s="122" t="s">
        <v>4177</v>
      </c>
    </row>
    <row r="2503" spans="1:9" s="122" customFormat="1" x14ac:dyDescent="0.2">
      <c r="A2503" s="122" t="s">
        <v>7075</v>
      </c>
      <c r="B2503" s="122" t="s">
        <v>4180</v>
      </c>
      <c r="C2503" s="122" t="s">
        <v>4181</v>
      </c>
      <c r="D2503" s="122" t="s">
        <v>4182</v>
      </c>
      <c r="E2503" s="122" t="s">
        <v>4181</v>
      </c>
      <c r="F2503" s="122" t="s">
        <v>4180</v>
      </c>
      <c r="G2503" s="122" t="s">
        <v>4181</v>
      </c>
      <c r="H2503" s="122" t="s">
        <v>4182</v>
      </c>
      <c r="I2503" s="122" t="s">
        <v>4181</v>
      </c>
    </row>
    <row r="2504" spans="1:9" s="122" customFormat="1" x14ac:dyDescent="0.2">
      <c r="A2504" s="113" t="s">
        <v>4804</v>
      </c>
      <c r="B2504" s="113" t="s">
        <v>5423</v>
      </c>
      <c r="C2504" s="113" t="s">
        <v>5424</v>
      </c>
      <c r="D2504" s="113" t="s">
        <v>5425</v>
      </c>
      <c r="E2504" s="113" t="s">
        <v>5424</v>
      </c>
      <c r="F2504" s="113" t="s">
        <v>5423</v>
      </c>
      <c r="G2504" s="113" t="s">
        <v>5424</v>
      </c>
      <c r="H2504" s="113" t="s">
        <v>5425</v>
      </c>
      <c r="I2504" s="113" t="s">
        <v>5424</v>
      </c>
    </row>
    <row r="2505" spans="1:9" s="122" customFormat="1" x14ac:dyDescent="0.2">
      <c r="A2505" s="113" t="s">
        <v>7076</v>
      </c>
      <c r="B2505" s="113" t="s">
        <v>5427</v>
      </c>
      <c r="C2505" s="113" t="s">
        <v>5428</v>
      </c>
      <c r="D2505" s="113" t="s">
        <v>5429</v>
      </c>
      <c r="E2505" s="113" t="s">
        <v>5430</v>
      </c>
      <c r="F2505" s="113" t="s">
        <v>5427</v>
      </c>
      <c r="G2505" s="113" t="s">
        <v>5428</v>
      </c>
      <c r="H2505" s="113" t="s">
        <v>5429</v>
      </c>
      <c r="I2505" s="113" t="s">
        <v>5430</v>
      </c>
    </row>
    <row r="2506" spans="1:9" s="122" customFormat="1" x14ac:dyDescent="0.2">
      <c r="A2506" s="113" t="s">
        <v>7077</v>
      </c>
      <c r="B2506" s="113" t="s">
        <v>5432</v>
      </c>
      <c r="C2506" s="113" t="s">
        <v>5433</v>
      </c>
      <c r="D2506" s="113" t="s">
        <v>5434</v>
      </c>
      <c r="E2506" s="113" t="s">
        <v>5435</v>
      </c>
      <c r="F2506" s="113" t="s">
        <v>5432</v>
      </c>
      <c r="G2506" s="113" t="s">
        <v>5433</v>
      </c>
      <c r="H2506" s="113" t="s">
        <v>5434</v>
      </c>
      <c r="I2506" s="113" t="s">
        <v>5435</v>
      </c>
    </row>
    <row r="2507" spans="1:9" s="122" customFormat="1" x14ac:dyDescent="0.2">
      <c r="A2507" s="113" t="s">
        <v>4805</v>
      </c>
      <c r="B2507" s="113" t="s">
        <v>5436</v>
      </c>
      <c r="C2507" s="113" t="s">
        <v>5437</v>
      </c>
      <c r="D2507" s="113" t="s">
        <v>5438</v>
      </c>
      <c r="E2507" s="113" t="s">
        <v>5437</v>
      </c>
      <c r="F2507" s="113" t="s">
        <v>5436</v>
      </c>
      <c r="G2507" s="113" t="s">
        <v>5437</v>
      </c>
      <c r="H2507" s="113" t="s">
        <v>5438</v>
      </c>
      <c r="I2507" s="113" t="s">
        <v>5437</v>
      </c>
    </row>
    <row r="2508" spans="1:9" s="122" customFormat="1" x14ac:dyDescent="0.2">
      <c r="A2508" s="113" t="s">
        <v>7078</v>
      </c>
      <c r="B2508" s="113" t="s">
        <v>5440</v>
      </c>
      <c r="C2508" s="113" t="s">
        <v>5441</v>
      </c>
      <c r="D2508" s="113" t="s">
        <v>5442</v>
      </c>
      <c r="E2508" s="113" t="s">
        <v>5443</v>
      </c>
      <c r="F2508" s="113" t="s">
        <v>5440</v>
      </c>
      <c r="G2508" s="113" t="s">
        <v>5441</v>
      </c>
      <c r="H2508" s="113" t="s">
        <v>5442</v>
      </c>
      <c r="I2508" s="113" t="s">
        <v>5443</v>
      </c>
    </row>
    <row r="2509" spans="1:9" s="122" customFormat="1" x14ac:dyDescent="0.2">
      <c r="A2509" s="113" t="s">
        <v>7079</v>
      </c>
      <c r="B2509" s="113" t="s">
        <v>5445</v>
      </c>
      <c r="C2509" s="113" t="s">
        <v>5446</v>
      </c>
      <c r="D2509" s="113" t="s">
        <v>5447</v>
      </c>
      <c r="E2509" s="113" t="s">
        <v>5448</v>
      </c>
      <c r="F2509" s="113" t="s">
        <v>5445</v>
      </c>
      <c r="G2509" s="113" t="s">
        <v>5446</v>
      </c>
      <c r="H2509" s="113" t="s">
        <v>5447</v>
      </c>
      <c r="I2509" s="113" t="s">
        <v>5448</v>
      </c>
    </row>
    <row r="2510" spans="1:9" s="122" customFormat="1" x14ac:dyDescent="0.2">
      <c r="A2510" s="113" t="s">
        <v>4806</v>
      </c>
      <c r="B2510" s="113" t="s">
        <v>5449</v>
      </c>
      <c r="C2510" s="113" t="s">
        <v>5450</v>
      </c>
      <c r="D2510" s="113" t="s">
        <v>5451</v>
      </c>
      <c r="E2510" s="113" t="s">
        <v>5450</v>
      </c>
      <c r="F2510" s="113" t="s">
        <v>5449</v>
      </c>
      <c r="G2510" s="113" t="s">
        <v>5450</v>
      </c>
      <c r="H2510" s="113" t="s">
        <v>5451</v>
      </c>
      <c r="I2510" s="113" t="s">
        <v>5450</v>
      </c>
    </row>
    <row r="2511" spans="1:9" s="122" customFormat="1" x14ac:dyDescent="0.2">
      <c r="A2511" s="113" t="s">
        <v>7080</v>
      </c>
      <c r="B2511" s="113" t="s">
        <v>5453</v>
      </c>
      <c r="C2511" s="113" t="s">
        <v>5454</v>
      </c>
      <c r="D2511" s="113" t="s">
        <v>5455</v>
      </c>
      <c r="E2511" s="113" t="s">
        <v>5456</v>
      </c>
      <c r="F2511" s="113" t="s">
        <v>5453</v>
      </c>
      <c r="G2511" s="113" t="s">
        <v>5454</v>
      </c>
      <c r="H2511" s="113" t="s">
        <v>5455</v>
      </c>
      <c r="I2511" s="113" t="s">
        <v>5456</v>
      </c>
    </row>
    <row r="2512" spans="1:9" s="122" customFormat="1" x14ac:dyDescent="0.2">
      <c r="A2512" s="113" t="s">
        <v>7081</v>
      </c>
      <c r="B2512" s="113" t="s">
        <v>5458</v>
      </c>
      <c r="C2512" s="113" t="s">
        <v>5459</v>
      </c>
      <c r="D2512" s="113" t="s">
        <v>5460</v>
      </c>
      <c r="E2512" s="113" t="s">
        <v>5461</v>
      </c>
      <c r="F2512" s="113" t="s">
        <v>5458</v>
      </c>
      <c r="G2512" s="113" t="s">
        <v>5459</v>
      </c>
      <c r="H2512" s="113" t="s">
        <v>5460</v>
      </c>
      <c r="I2512" s="113" t="s">
        <v>5461</v>
      </c>
    </row>
    <row r="2513" spans="1:9" s="122" customFormat="1" x14ac:dyDescent="0.2">
      <c r="A2513" s="113" t="s">
        <v>4807</v>
      </c>
      <c r="B2513" s="113" t="s">
        <v>5462</v>
      </c>
      <c r="C2513" s="113" t="s">
        <v>5463</v>
      </c>
      <c r="D2513" s="113" t="s">
        <v>5464</v>
      </c>
      <c r="E2513" s="113" t="s">
        <v>5463</v>
      </c>
      <c r="F2513" s="113" t="s">
        <v>5462</v>
      </c>
      <c r="G2513" s="113" t="s">
        <v>5463</v>
      </c>
      <c r="H2513" s="113" t="s">
        <v>5464</v>
      </c>
      <c r="I2513" s="113" t="s">
        <v>5463</v>
      </c>
    </row>
    <row r="2514" spans="1:9" s="122" customFormat="1" x14ac:dyDescent="0.2">
      <c r="A2514" s="113" t="s">
        <v>7082</v>
      </c>
      <c r="B2514" s="113" t="s">
        <v>5466</v>
      </c>
      <c r="C2514" s="113" t="s">
        <v>5467</v>
      </c>
      <c r="D2514" s="113" t="s">
        <v>5468</v>
      </c>
      <c r="E2514" s="113" t="s">
        <v>5469</v>
      </c>
      <c r="F2514" s="113" t="s">
        <v>5466</v>
      </c>
      <c r="G2514" s="113" t="s">
        <v>5467</v>
      </c>
      <c r="H2514" s="113" t="s">
        <v>5468</v>
      </c>
      <c r="I2514" s="113" t="s">
        <v>5469</v>
      </c>
    </row>
    <row r="2515" spans="1:9" s="122" customFormat="1" x14ac:dyDescent="0.2">
      <c r="A2515" s="113" t="s">
        <v>7083</v>
      </c>
      <c r="B2515" s="113" t="s">
        <v>5471</v>
      </c>
      <c r="C2515" s="113" t="s">
        <v>5472</v>
      </c>
      <c r="D2515" s="113" t="s">
        <v>5473</v>
      </c>
      <c r="E2515" s="113" t="s">
        <v>5474</v>
      </c>
      <c r="F2515" s="113" t="s">
        <v>5471</v>
      </c>
      <c r="G2515" s="113" t="s">
        <v>5472</v>
      </c>
      <c r="H2515" s="113" t="s">
        <v>5473</v>
      </c>
      <c r="I2515" s="113" t="s">
        <v>5474</v>
      </c>
    </row>
    <row r="2516" spans="1:9" s="122" customFormat="1" x14ac:dyDescent="0.2">
      <c r="A2516" s="113" t="s">
        <v>4808</v>
      </c>
      <c r="B2516" s="113" t="s">
        <v>5475</v>
      </c>
      <c r="C2516" s="113" t="s">
        <v>5476</v>
      </c>
      <c r="D2516" s="113" t="s">
        <v>5477</v>
      </c>
      <c r="E2516" s="113" t="s">
        <v>5476</v>
      </c>
      <c r="F2516" s="113" t="s">
        <v>5475</v>
      </c>
      <c r="G2516" s="113" t="s">
        <v>5476</v>
      </c>
      <c r="H2516" s="113" t="s">
        <v>5477</v>
      </c>
      <c r="I2516" s="113" t="s">
        <v>5476</v>
      </c>
    </row>
    <row r="2517" spans="1:9" s="122" customFormat="1" x14ac:dyDescent="0.2">
      <c r="A2517" s="113" t="s">
        <v>7084</v>
      </c>
      <c r="B2517" s="113" t="s">
        <v>5479</v>
      </c>
      <c r="C2517" s="113" t="s">
        <v>5480</v>
      </c>
      <c r="D2517" s="113" t="s">
        <v>5481</v>
      </c>
      <c r="E2517" s="113" t="s">
        <v>5482</v>
      </c>
      <c r="F2517" s="113" t="s">
        <v>5479</v>
      </c>
      <c r="G2517" s="113" t="s">
        <v>5480</v>
      </c>
      <c r="H2517" s="113" t="s">
        <v>5481</v>
      </c>
      <c r="I2517" s="113" t="s">
        <v>5482</v>
      </c>
    </row>
    <row r="2518" spans="1:9" s="122" customFormat="1" x14ac:dyDescent="0.2">
      <c r="A2518" s="113" t="s">
        <v>7085</v>
      </c>
      <c r="B2518" s="113" t="s">
        <v>5484</v>
      </c>
      <c r="C2518" s="113" t="s">
        <v>5485</v>
      </c>
      <c r="D2518" s="113" t="s">
        <v>5486</v>
      </c>
      <c r="E2518" s="113" t="s">
        <v>5487</v>
      </c>
      <c r="F2518" s="113" t="s">
        <v>5484</v>
      </c>
      <c r="G2518" s="113" t="s">
        <v>5485</v>
      </c>
      <c r="H2518" s="113" t="s">
        <v>5486</v>
      </c>
      <c r="I2518" s="113" t="s">
        <v>5487</v>
      </c>
    </row>
    <row r="2519" spans="1:9" s="122" customFormat="1" x14ac:dyDescent="0.2">
      <c r="A2519" s="113" t="s">
        <v>4809</v>
      </c>
      <c r="B2519" s="113" t="s">
        <v>5488</v>
      </c>
      <c r="C2519" s="113" t="s">
        <v>5489</v>
      </c>
      <c r="D2519" s="113" t="s">
        <v>5490</v>
      </c>
      <c r="E2519" s="113" t="s">
        <v>5489</v>
      </c>
      <c r="F2519" s="113" t="s">
        <v>5488</v>
      </c>
      <c r="G2519" s="113" t="s">
        <v>5489</v>
      </c>
      <c r="H2519" s="113" t="s">
        <v>5490</v>
      </c>
      <c r="I2519" s="113" t="s">
        <v>5489</v>
      </c>
    </row>
    <row r="2520" spans="1:9" s="122" customFormat="1" x14ac:dyDescent="0.2">
      <c r="A2520" s="113" t="s">
        <v>7086</v>
      </c>
      <c r="B2520" s="113" t="s">
        <v>5492</v>
      </c>
      <c r="C2520" s="113" t="s">
        <v>5493</v>
      </c>
      <c r="D2520" s="113" t="s">
        <v>5494</v>
      </c>
      <c r="E2520" s="113" t="s">
        <v>5495</v>
      </c>
      <c r="F2520" s="113" t="s">
        <v>5492</v>
      </c>
      <c r="G2520" s="113" t="s">
        <v>5493</v>
      </c>
      <c r="H2520" s="113" t="s">
        <v>5494</v>
      </c>
      <c r="I2520" s="113" t="s">
        <v>5495</v>
      </c>
    </row>
    <row r="2521" spans="1:9" s="122" customFormat="1" x14ac:dyDescent="0.2">
      <c r="A2521" s="113" t="s">
        <v>7087</v>
      </c>
      <c r="B2521" s="113" t="s">
        <v>5497</v>
      </c>
      <c r="C2521" s="113" t="s">
        <v>5498</v>
      </c>
      <c r="D2521" s="113" t="s">
        <v>5499</v>
      </c>
      <c r="E2521" s="113" t="s">
        <v>5500</v>
      </c>
      <c r="F2521" s="113" t="s">
        <v>5497</v>
      </c>
      <c r="G2521" s="113" t="s">
        <v>5498</v>
      </c>
      <c r="H2521" s="113" t="s">
        <v>5499</v>
      </c>
      <c r="I2521" s="113" t="s">
        <v>5500</v>
      </c>
    </row>
    <row r="2522" spans="1:9" s="103" customFormat="1" x14ac:dyDescent="0.2">
      <c r="A2522" s="110" t="s">
        <v>3042</v>
      </c>
      <c r="B2522" s="82" t="s">
        <v>5120</v>
      </c>
      <c r="C2522" s="82" t="s">
        <v>5121</v>
      </c>
      <c r="D2522" s="82" t="s">
        <v>5122</v>
      </c>
      <c r="E2522" s="82" t="s">
        <v>4898</v>
      </c>
      <c r="F2522" s="82" t="s">
        <v>4897</v>
      </c>
      <c r="G2522" s="82" t="s">
        <v>5123</v>
      </c>
      <c r="H2522" s="82" t="s">
        <v>5124</v>
      </c>
      <c r="I2522" s="82" t="s">
        <v>4898</v>
      </c>
    </row>
    <row r="2523" spans="1:9" s="82" customFormat="1" x14ac:dyDescent="0.2">
      <c r="A2523" s="82" t="s">
        <v>4810</v>
      </c>
      <c r="B2523" s="82" t="s">
        <v>4185</v>
      </c>
      <c r="C2523" s="82" t="s">
        <v>4186</v>
      </c>
      <c r="D2523" s="82" t="s">
        <v>4187</v>
      </c>
      <c r="E2523" s="82" t="s">
        <v>4188</v>
      </c>
      <c r="F2523" s="82" t="s">
        <v>4185</v>
      </c>
      <c r="G2523" s="82" t="s">
        <v>4186</v>
      </c>
      <c r="H2523" s="82" t="s">
        <v>4187</v>
      </c>
      <c r="I2523" s="82" t="s">
        <v>4188</v>
      </c>
    </row>
    <row r="2524" spans="1:9" s="82" customFormat="1" x14ac:dyDescent="0.2">
      <c r="A2524" s="82" t="s">
        <v>4811</v>
      </c>
      <c r="B2524" s="82" t="s">
        <v>4185</v>
      </c>
      <c r="C2524" s="82" t="s">
        <v>4186</v>
      </c>
      <c r="D2524" s="82" t="s">
        <v>4187</v>
      </c>
      <c r="E2524" s="82" t="s">
        <v>4188</v>
      </c>
      <c r="F2524" s="82" t="s">
        <v>4185</v>
      </c>
      <c r="G2524" s="82" t="s">
        <v>4186</v>
      </c>
      <c r="H2524" s="82" t="s">
        <v>4187</v>
      </c>
      <c r="I2524" s="82" t="s">
        <v>4188</v>
      </c>
    </row>
    <row r="2525" spans="1:9" s="82" customFormat="1" x14ac:dyDescent="0.2">
      <c r="A2525" s="82" t="s">
        <v>4812</v>
      </c>
      <c r="B2525" s="82" t="s">
        <v>4185</v>
      </c>
      <c r="C2525" s="82" t="s">
        <v>4186</v>
      </c>
      <c r="D2525" s="82" t="s">
        <v>4187</v>
      </c>
      <c r="E2525" s="82" t="s">
        <v>4188</v>
      </c>
      <c r="F2525" s="82" t="s">
        <v>4185</v>
      </c>
      <c r="G2525" s="82" t="s">
        <v>4186</v>
      </c>
      <c r="H2525" s="82" t="s">
        <v>4187</v>
      </c>
      <c r="I2525" s="82" t="s">
        <v>4188</v>
      </c>
    </row>
    <row r="2526" spans="1:9" s="82" customFormat="1" x14ac:dyDescent="0.2">
      <c r="A2526" s="82" t="s">
        <v>4813</v>
      </c>
      <c r="B2526" s="82" t="s">
        <v>1558</v>
      </c>
      <c r="C2526" s="82" t="s">
        <v>1559</v>
      </c>
      <c r="D2526" s="82" t="s">
        <v>1560</v>
      </c>
      <c r="E2526" s="82" t="s">
        <v>1561</v>
      </c>
      <c r="F2526" s="82" t="s">
        <v>1558</v>
      </c>
      <c r="G2526" s="82" t="s">
        <v>1559</v>
      </c>
      <c r="H2526" s="82" t="s">
        <v>1560</v>
      </c>
      <c r="I2526" s="82" t="s">
        <v>1561</v>
      </c>
    </row>
    <row r="2527" spans="1:9" s="82" customFormat="1" x14ac:dyDescent="0.2">
      <c r="A2527" s="82" t="s">
        <v>4814</v>
      </c>
      <c r="B2527" s="82" t="s">
        <v>1563</v>
      </c>
      <c r="C2527" s="82" t="s">
        <v>1564</v>
      </c>
      <c r="D2527" s="82" t="s">
        <v>1565</v>
      </c>
      <c r="E2527" s="82" t="s">
        <v>1566</v>
      </c>
      <c r="F2527" s="82" t="s">
        <v>1563</v>
      </c>
      <c r="G2527" s="82" t="s">
        <v>1564</v>
      </c>
      <c r="H2527" s="82" t="s">
        <v>1565</v>
      </c>
      <c r="I2527" s="82" t="s">
        <v>1566</v>
      </c>
    </row>
    <row r="2528" spans="1:9" s="122" customFormat="1" x14ac:dyDescent="0.2">
      <c r="A2528" s="122" t="s">
        <v>7088</v>
      </c>
      <c r="B2528" s="122" t="s">
        <v>4193</v>
      </c>
      <c r="C2528" s="122" t="s">
        <v>4194</v>
      </c>
      <c r="D2528" s="122" t="s">
        <v>4195</v>
      </c>
      <c r="E2528" s="122" t="s">
        <v>4196</v>
      </c>
      <c r="F2528" s="122" t="s">
        <v>4193</v>
      </c>
      <c r="G2528" s="122" t="s">
        <v>4194</v>
      </c>
      <c r="H2528" s="122" t="s">
        <v>4195</v>
      </c>
      <c r="I2528" s="122" t="s">
        <v>4196</v>
      </c>
    </row>
    <row r="2529" spans="1:9" s="122" customFormat="1" x14ac:dyDescent="0.2">
      <c r="A2529" s="122" t="s">
        <v>7089</v>
      </c>
      <c r="B2529" s="122" t="s">
        <v>4197</v>
      </c>
      <c r="C2529" s="122" t="s">
        <v>4198</v>
      </c>
      <c r="D2529" s="122" t="s">
        <v>4199</v>
      </c>
      <c r="E2529" s="122" t="s">
        <v>4200</v>
      </c>
      <c r="F2529" s="122" t="s">
        <v>4197</v>
      </c>
      <c r="G2529" s="122" t="s">
        <v>4198</v>
      </c>
      <c r="H2529" s="122" t="s">
        <v>4199</v>
      </c>
      <c r="I2529" s="122" t="s">
        <v>4200</v>
      </c>
    </row>
    <row r="2530" spans="1:9" s="82" customFormat="1" x14ac:dyDescent="0.2">
      <c r="A2530" s="82" t="s">
        <v>4815</v>
      </c>
      <c r="B2530" s="82" t="s">
        <v>4202</v>
      </c>
      <c r="C2530" s="82" t="s">
        <v>4203</v>
      </c>
      <c r="D2530" s="82" t="s">
        <v>4204</v>
      </c>
      <c r="E2530" s="82" t="s">
        <v>4205</v>
      </c>
      <c r="F2530" s="82" t="s">
        <v>4202</v>
      </c>
      <c r="G2530" s="82" t="s">
        <v>4203</v>
      </c>
      <c r="H2530" s="82" t="s">
        <v>4204</v>
      </c>
      <c r="I2530" s="82" t="s">
        <v>4205</v>
      </c>
    </row>
    <row r="2531" spans="1:9" s="82" customFormat="1" x14ac:dyDescent="0.2">
      <c r="A2531" s="82" t="s">
        <v>4816</v>
      </c>
      <c r="B2531" s="82" t="s">
        <v>4202</v>
      </c>
      <c r="C2531" s="82" t="s">
        <v>4203</v>
      </c>
      <c r="D2531" s="82" t="s">
        <v>4204</v>
      </c>
      <c r="E2531" s="82" t="s">
        <v>4205</v>
      </c>
      <c r="F2531" s="82" t="s">
        <v>4202</v>
      </c>
      <c r="G2531" s="82" t="s">
        <v>4203</v>
      </c>
      <c r="H2531" s="82" t="s">
        <v>4204</v>
      </c>
      <c r="I2531" s="82" t="s">
        <v>4205</v>
      </c>
    </row>
    <row r="2532" spans="1:9" s="82" customFormat="1" x14ac:dyDescent="0.2">
      <c r="A2532" s="82" t="s">
        <v>4817</v>
      </c>
      <c r="B2532" s="82" t="s">
        <v>4202</v>
      </c>
      <c r="C2532" s="82" t="s">
        <v>4203</v>
      </c>
      <c r="D2532" s="82" t="s">
        <v>4204</v>
      </c>
      <c r="E2532" s="82" t="s">
        <v>4205</v>
      </c>
      <c r="F2532" s="82" t="s">
        <v>4202</v>
      </c>
      <c r="G2532" s="82" t="s">
        <v>4203</v>
      </c>
      <c r="H2532" s="82" t="s">
        <v>4204</v>
      </c>
      <c r="I2532" s="82" t="s">
        <v>4205</v>
      </c>
    </row>
    <row r="2533" spans="1:9" s="82" customFormat="1" x14ac:dyDescent="0.2">
      <c r="A2533" s="82" t="s">
        <v>4818</v>
      </c>
      <c r="B2533" s="82" t="s">
        <v>1558</v>
      </c>
      <c r="C2533" s="82" t="s">
        <v>1559</v>
      </c>
      <c r="D2533" s="82" t="s">
        <v>1560</v>
      </c>
      <c r="E2533" s="82" t="s">
        <v>1561</v>
      </c>
      <c r="F2533" s="82" t="s">
        <v>1558</v>
      </c>
      <c r="G2533" s="82" t="s">
        <v>1559</v>
      </c>
      <c r="H2533" s="82" t="s">
        <v>1560</v>
      </c>
      <c r="I2533" s="82" t="s">
        <v>1561</v>
      </c>
    </row>
    <row r="2534" spans="1:9" s="82" customFormat="1" x14ac:dyDescent="0.2">
      <c r="A2534" s="82" t="s">
        <v>4819</v>
      </c>
      <c r="B2534" s="82" t="s">
        <v>1563</v>
      </c>
      <c r="C2534" s="82" t="s">
        <v>1564</v>
      </c>
      <c r="D2534" s="82" t="s">
        <v>1565</v>
      </c>
      <c r="E2534" s="82" t="s">
        <v>1566</v>
      </c>
      <c r="F2534" s="82" t="s">
        <v>1563</v>
      </c>
      <c r="G2534" s="82" t="s">
        <v>1564</v>
      </c>
      <c r="H2534" s="82" t="s">
        <v>1565</v>
      </c>
      <c r="I2534" s="82" t="s">
        <v>1566</v>
      </c>
    </row>
    <row r="2535" spans="1:9" s="122" customFormat="1" x14ac:dyDescent="0.2">
      <c r="A2535" s="122" t="s">
        <v>7090</v>
      </c>
      <c r="B2535" s="122" t="s">
        <v>4193</v>
      </c>
      <c r="C2535" s="122" t="s">
        <v>4194</v>
      </c>
      <c r="D2535" s="122" t="s">
        <v>4195</v>
      </c>
      <c r="E2535" s="122" t="s">
        <v>4196</v>
      </c>
      <c r="F2535" s="122" t="s">
        <v>4193</v>
      </c>
      <c r="G2535" s="122" t="s">
        <v>4194</v>
      </c>
      <c r="H2535" s="122" t="s">
        <v>4195</v>
      </c>
      <c r="I2535" s="122" t="s">
        <v>4196</v>
      </c>
    </row>
    <row r="2536" spans="1:9" s="122" customFormat="1" x14ac:dyDescent="0.2">
      <c r="A2536" s="122" t="s">
        <v>7091</v>
      </c>
      <c r="B2536" s="122" t="s">
        <v>4197</v>
      </c>
      <c r="C2536" s="122" t="s">
        <v>4198</v>
      </c>
      <c r="D2536" s="122" t="s">
        <v>4199</v>
      </c>
      <c r="E2536" s="122" t="s">
        <v>4200</v>
      </c>
      <c r="F2536" s="122" t="s">
        <v>4197</v>
      </c>
      <c r="G2536" s="122" t="s">
        <v>4198</v>
      </c>
      <c r="H2536" s="122" t="s">
        <v>4199</v>
      </c>
      <c r="I2536" s="122" t="s">
        <v>4200</v>
      </c>
    </row>
    <row r="2537" spans="1:9" s="82" customFormat="1" x14ac:dyDescent="0.2">
      <c r="A2537" s="82" t="s">
        <v>3043</v>
      </c>
      <c r="B2537" s="82" t="s">
        <v>5114</v>
      </c>
      <c r="C2537" s="82" t="s">
        <v>1576</v>
      </c>
      <c r="D2537" s="82" t="s">
        <v>1573</v>
      </c>
      <c r="E2537" s="82" t="s">
        <v>1577</v>
      </c>
      <c r="F2537" s="82" t="s">
        <v>1575</v>
      </c>
      <c r="G2537" s="82" t="s">
        <v>1576</v>
      </c>
      <c r="H2537" s="82" t="s">
        <v>1573</v>
      </c>
      <c r="I2537" s="82" t="s">
        <v>1577</v>
      </c>
    </row>
    <row r="2538" spans="1:9" s="82" customFormat="1" x14ac:dyDescent="0.2">
      <c r="A2538" s="82" t="s">
        <v>3044</v>
      </c>
      <c r="B2538" s="82" t="s">
        <v>1579</v>
      </c>
      <c r="C2538" s="82" t="s">
        <v>1580</v>
      </c>
      <c r="D2538" s="82" t="s">
        <v>1581</v>
      </c>
      <c r="E2538" s="82" t="s">
        <v>1582</v>
      </c>
      <c r="F2538" s="82" t="s">
        <v>1579</v>
      </c>
      <c r="G2538" s="82" t="s">
        <v>1580</v>
      </c>
      <c r="H2538" s="82" t="s">
        <v>1581</v>
      </c>
      <c r="I2538" s="82" t="s">
        <v>1582</v>
      </c>
    </row>
    <row r="2539" spans="1:9" s="82" customFormat="1" x14ac:dyDescent="0.2">
      <c r="A2539" s="82" t="s">
        <v>3045</v>
      </c>
      <c r="B2539" s="82" t="s">
        <v>1584</v>
      </c>
      <c r="C2539" s="82" t="s">
        <v>1585</v>
      </c>
      <c r="D2539" s="82" t="s">
        <v>1586</v>
      </c>
      <c r="E2539" s="82" t="s">
        <v>1587</v>
      </c>
      <c r="F2539" s="82" t="s">
        <v>1584</v>
      </c>
      <c r="G2539" s="82" t="s">
        <v>1585</v>
      </c>
      <c r="H2539" s="82" t="s">
        <v>1586</v>
      </c>
      <c r="I2539" s="82" t="s">
        <v>1587</v>
      </c>
    </row>
    <row r="2540" spans="1:9" s="82" customFormat="1" x14ac:dyDescent="0.2">
      <c r="A2540" s="82" t="s">
        <v>3046</v>
      </c>
      <c r="B2540" s="82" t="s">
        <v>1589</v>
      </c>
      <c r="C2540" s="82" t="s">
        <v>1590</v>
      </c>
      <c r="D2540" s="82" t="s">
        <v>1591</v>
      </c>
      <c r="E2540" s="82" t="s">
        <v>1592</v>
      </c>
      <c r="F2540" s="82" t="s">
        <v>1589</v>
      </c>
      <c r="G2540" s="82" t="s">
        <v>1590</v>
      </c>
      <c r="H2540" s="82" t="s">
        <v>1591</v>
      </c>
      <c r="I2540" s="82" t="s">
        <v>1592</v>
      </c>
    </row>
    <row r="2541" spans="1:9" s="82" customFormat="1" x14ac:dyDescent="0.2">
      <c r="A2541" s="82" t="s">
        <v>4820</v>
      </c>
      <c r="B2541" s="82" t="s">
        <v>4211</v>
      </c>
      <c r="C2541" s="82" t="s">
        <v>4212</v>
      </c>
      <c r="D2541" s="82" t="s">
        <v>4213</v>
      </c>
      <c r="E2541" s="82" t="s">
        <v>4214</v>
      </c>
      <c r="F2541" s="82" t="s">
        <v>4211</v>
      </c>
      <c r="G2541" s="82" t="s">
        <v>4212</v>
      </c>
      <c r="H2541" s="82" t="s">
        <v>4213</v>
      </c>
      <c r="I2541" s="82" t="s">
        <v>4214</v>
      </c>
    </row>
    <row r="2542" spans="1:9" s="82" customFormat="1" x14ac:dyDescent="0.2">
      <c r="A2542" s="82" t="s">
        <v>4821</v>
      </c>
      <c r="B2542" s="82" t="s">
        <v>4216</v>
      </c>
      <c r="C2542" s="82" t="s">
        <v>4217</v>
      </c>
      <c r="D2542" s="82" t="s">
        <v>4218</v>
      </c>
      <c r="E2542" s="82" t="s">
        <v>4219</v>
      </c>
      <c r="F2542" s="82" t="s">
        <v>4216</v>
      </c>
      <c r="G2542" s="82" t="s">
        <v>4217</v>
      </c>
      <c r="H2542" s="82" t="s">
        <v>4218</v>
      </c>
      <c r="I2542" s="82" t="s">
        <v>4219</v>
      </c>
    </row>
    <row r="2543" spans="1:9" s="82" customFormat="1" x14ac:dyDescent="0.2">
      <c r="A2543" s="82" t="s">
        <v>4822</v>
      </c>
      <c r="B2543" s="82" t="s">
        <v>4221</v>
      </c>
      <c r="C2543" s="82" t="s">
        <v>4222</v>
      </c>
      <c r="D2543" s="82" t="s">
        <v>4223</v>
      </c>
      <c r="E2543" s="82" t="s">
        <v>4224</v>
      </c>
      <c r="F2543" s="82" t="s">
        <v>4221</v>
      </c>
      <c r="G2543" s="82" t="s">
        <v>4222</v>
      </c>
      <c r="H2543" s="82" t="s">
        <v>4223</v>
      </c>
      <c r="I2543" s="82" t="s">
        <v>4224</v>
      </c>
    </row>
    <row r="2544" spans="1:9" s="82" customFormat="1" x14ac:dyDescent="0.2">
      <c r="A2544" s="82" t="s">
        <v>4823</v>
      </c>
      <c r="B2544" s="82" t="s">
        <v>4226</v>
      </c>
      <c r="C2544" s="82" t="s">
        <v>4227</v>
      </c>
      <c r="D2544" s="82" t="s">
        <v>4228</v>
      </c>
      <c r="E2544" s="82" t="s">
        <v>4229</v>
      </c>
      <c r="F2544" s="82" t="s">
        <v>4226</v>
      </c>
      <c r="G2544" s="82" t="s">
        <v>4227</v>
      </c>
      <c r="H2544" s="82" t="s">
        <v>4228</v>
      </c>
      <c r="I2544" s="82" t="s">
        <v>4229</v>
      </c>
    </row>
    <row r="2545" spans="1:9" s="82" customFormat="1" x14ac:dyDescent="0.2">
      <c r="A2545" s="82" t="s">
        <v>3047</v>
      </c>
      <c r="B2545" s="82" t="s">
        <v>5117</v>
      </c>
      <c r="C2545" s="82" t="s">
        <v>5118</v>
      </c>
      <c r="D2545" s="82" t="s">
        <v>1596</v>
      </c>
      <c r="E2545" s="82" t="s">
        <v>1597</v>
      </c>
      <c r="F2545" s="82" t="s">
        <v>1594</v>
      </c>
      <c r="G2545" s="82" t="s">
        <v>1595</v>
      </c>
      <c r="H2545" s="82" t="s">
        <v>1596</v>
      </c>
      <c r="I2545" s="82" t="s">
        <v>1597</v>
      </c>
    </row>
    <row r="2546" spans="1:9" s="82" customFormat="1" x14ac:dyDescent="0.2">
      <c r="A2546" s="82" t="s">
        <v>3048</v>
      </c>
      <c r="B2546" s="82" t="s">
        <v>5119</v>
      </c>
      <c r="C2546" s="82" t="s">
        <v>1600</v>
      </c>
      <c r="D2546" s="82" t="s">
        <v>1601</v>
      </c>
      <c r="E2546" s="82" t="s">
        <v>1602</v>
      </c>
      <c r="F2546" s="82" t="s">
        <v>1599</v>
      </c>
      <c r="G2546" s="82" t="s">
        <v>1600</v>
      </c>
      <c r="H2546" s="82" t="s">
        <v>1601</v>
      </c>
      <c r="I2546" s="82" t="s">
        <v>1602</v>
      </c>
    </row>
    <row r="2547" spans="1:9" s="82" customFormat="1" x14ac:dyDescent="0.2">
      <c r="A2547" s="82" t="s">
        <v>3049</v>
      </c>
      <c r="B2547" s="82" t="s">
        <v>1604</v>
      </c>
      <c r="C2547" s="82" t="s">
        <v>1605</v>
      </c>
      <c r="D2547" s="82" t="s">
        <v>1606</v>
      </c>
      <c r="E2547" s="82" t="s">
        <v>1607</v>
      </c>
      <c r="F2547" s="82" t="s">
        <v>1604</v>
      </c>
      <c r="G2547" s="82" t="s">
        <v>1605</v>
      </c>
      <c r="H2547" s="82" t="s">
        <v>1606</v>
      </c>
      <c r="I2547" s="82" t="s">
        <v>1607</v>
      </c>
    </row>
    <row r="2548" spans="1:9" s="82" customFormat="1" x14ac:dyDescent="0.2">
      <c r="A2548" s="82" t="s">
        <v>3050</v>
      </c>
      <c r="B2548" s="82" t="s">
        <v>1609</v>
      </c>
      <c r="C2548" s="82" t="s">
        <v>1610</v>
      </c>
      <c r="D2548" s="82" t="s">
        <v>1611</v>
      </c>
      <c r="E2548" s="82" t="s">
        <v>1612</v>
      </c>
      <c r="F2548" s="82" t="s">
        <v>1609</v>
      </c>
      <c r="G2548" s="82" t="s">
        <v>1615</v>
      </c>
      <c r="H2548" s="82" t="s">
        <v>1611</v>
      </c>
      <c r="I2548" s="82" t="s">
        <v>1612</v>
      </c>
    </row>
    <row r="2549" spans="1:9" s="82" customFormat="1" x14ac:dyDescent="0.2">
      <c r="A2549" s="82" t="s">
        <v>3051</v>
      </c>
      <c r="B2549" s="82" t="s">
        <v>1614</v>
      </c>
      <c r="C2549" s="82" t="s">
        <v>1615</v>
      </c>
      <c r="D2549" s="82" t="s">
        <v>1616</v>
      </c>
      <c r="E2549" s="82" t="s">
        <v>1617</v>
      </c>
      <c r="F2549" s="82" t="s">
        <v>1614</v>
      </c>
      <c r="G2549" s="82" t="s">
        <v>1615</v>
      </c>
      <c r="H2549" s="82" t="s">
        <v>3596</v>
      </c>
      <c r="I2549" s="82" t="s">
        <v>1617</v>
      </c>
    </row>
    <row r="2550" spans="1:9" s="82" customFormat="1" x14ac:dyDescent="0.2">
      <c r="A2550" s="82" t="s">
        <v>3052</v>
      </c>
      <c r="B2550" s="82" t="s">
        <v>1619</v>
      </c>
      <c r="C2550" s="82" t="s">
        <v>1620</v>
      </c>
      <c r="D2550" s="82" t="s">
        <v>1621</v>
      </c>
      <c r="E2550" s="82" t="s">
        <v>1622</v>
      </c>
      <c r="F2550" s="82" t="s">
        <v>1619</v>
      </c>
      <c r="G2550" s="82" t="s">
        <v>1620</v>
      </c>
      <c r="H2550" s="82" t="s">
        <v>3597</v>
      </c>
      <c r="I2550" s="82" t="s">
        <v>1622</v>
      </c>
    </row>
    <row r="2551" spans="1:9" s="103" customFormat="1" x14ac:dyDescent="0.2">
      <c r="A2551" s="101"/>
      <c r="B2551" s="102"/>
      <c r="C2551" s="102"/>
      <c r="D2551" s="102"/>
      <c r="E2551" s="102"/>
    </row>
    <row r="2552" spans="1:9" s="103" customFormat="1" x14ac:dyDescent="0.2">
      <c r="A2552" s="83" t="s">
        <v>16</v>
      </c>
      <c r="B2552" s="83" t="s">
        <v>3626</v>
      </c>
      <c r="C2552" s="83" t="s">
        <v>3450</v>
      </c>
      <c r="D2552" s="83" t="s">
        <v>3451</v>
      </c>
      <c r="E2552" s="83" t="s">
        <v>3452</v>
      </c>
    </row>
    <row r="2553" spans="1:9" s="103" customFormat="1" x14ac:dyDescent="0.2">
      <c r="A2553" s="83" t="s">
        <v>3053</v>
      </c>
      <c r="B2553" s="83" t="s">
        <v>3054</v>
      </c>
      <c r="C2553" s="83" t="s">
        <v>3055</v>
      </c>
      <c r="D2553" s="83" t="s">
        <v>3056</v>
      </c>
      <c r="E2553" s="83" t="s">
        <v>3057</v>
      </c>
    </row>
    <row r="2554" spans="1:9" s="103" customFormat="1" x14ac:dyDescent="0.2">
      <c r="A2554" s="83" t="s">
        <v>3058</v>
      </c>
      <c r="B2554" s="83" t="s">
        <v>3059</v>
      </c>
      <c r="C2554" s="83" t="s">
        <v>3060</v>
      </c>
      <c r="D2554" s="83" t="s">
        <v>3061</v>
      </c>
      <c r="E2554" s="83" t="s">
        <v>3062</v>
      </c>
    </row>
    <row r="2555" spans="1:9" s="103" customFormat="1" x14ac:dyDescent="0.2">
      <c r="A2555" s="83" t="s">
        <v>17</v>
      </c>
      <c r="B2555" s="83" t="s">
        <v>4</v>
      </c>
      <c r="C2555" s="83" t="s">
        <v>3063</v>
      </c>
      <c r="D2555" s="83" t="s">
        <v>3064</v>
      </c>
      <c r="E2555" s="83" t="s">
        <v>3065</v>
      </c>
    </row>
    <row r="2556" spans="1:9" s="103" customFormat="1" x14ac:dyDescent="0.2">
      <c r="A2556" s="83" t="s">
        <v>3066</v>
      </c>
      <c r="B2556" s="83" t="s">
        <v>3067</v>
      </c>
      <c r="C2556" s="83" t="s">
        <v>3068</v>
      </c>
      <c r="D2556" s="83" t="s">
        <v>3069</v>
      </c>
      <c r="E2556" s="83" t="s">
        <v>3070</v>
      </c>
    </row>
    <row r="2557" spans="1:9" s="103" customFormat="1" x14ac:dyDescent="0.2">
      <c r="A2557" s="83" t="s">
        <v>3071</v>
      </c>
      <c r="B2557" s="83" t="s">
        <v>3072</v>
      </c>
      <c r="C2557" s="83" t="s">
        <v>3073</v>
      </c>
      <c r="D2557" s="83" t="s">
        <v>3074</v>
      </c>
      <c r="E2557" s="83" t="s">
        <v>3075</v>
      </c>
    </row>
    <row r="2558" spans="1:9" s="103" customFormat="1" x14ac:dyDescent="0.2">
      <c r="A2558" s="83" t="s">
        <v>3076</v>
      </c>
      <c r="B2558" s="83" t="s">
        <v>3077</v>
      </c>
      <c r="C2558" s="83" t="s">
        <v>3078</v>
      </c>
      <c r="D2558" s="83" t="s">
        <v>3079</v>
      </c>
      <c r="E2558" s="83" t="s">
        <v>3080</v>
      </c>
    </row>
    <row r="2559" spans="1:9" s="103" customFormat="1" x14ac:dyDescent="0.2">
      <c r="A2559" s="83" t="s">
        <v>3081</v>
      </c>
      <c r="B2559" s="83" t="s">
        <v>3082</v>
      </c>
      <c r="C2559" s="83" t="s">
        <v>3083</v>
      </c>
      <c r="D2559" s="83" t="s">
        <v>3084</v>
      </c>
      <c r="E2559" s="83" t="s">
        <v>3085</v>
      </c>
    </row>
    <row r="2560" spans="1:9" s="103" customFormat="1" x14ac:dyDescent="0.2">
      <c r="A2560" s="83" t="s">
        <v>3086</v>
      </c>
      <c r="B2560" s="83" t="s">
        <v>3087</v>
      </c>
      <c r="C2560" s="83" t="s">
        <v>3088</v>
      </c>
      <c r="D2560" s="83" t="s">
        <v>3089</v>
      </c>
      <c r="E2560" s="83" t="s">
        <v>3090</v>
      </c>
    </row>
    <row r="2561" spans="1:5" s="103" customFormat="1" x14ac:dyDescent="0.2">
      <c r="A2561" s="83" t="s">
        <v>3091</v>
      </c>
      <c r="B2561" s="83" t="s">
        <v>3092</v>
      </c>
      <c r="C2561" s="83" t="s">
        <v>3093</v>
      </c>
      <c r="D2561" s="83" t="s">
        <v>3094</v>
      </c>
      <c r="E2561" s="83" t="s">
        <v>3095</v>
      </c>
    </row>
    <row r="2562" spans="1:5" s="103" customFormat="1" x14ac:dyDescent="0.2">
      <c r="A2562" s="83" t="s">
        <v>3096</v>
      </c>
      <c r="B2562" s="83" t="s">
        <v>3097</v>
      </c>
      <c r="C2562" s="83" t="s">
        <v>3098</v>
      </c>
      <c r="D2562" s="83" t="s">
        <v>3099</v>
      </c>
      <c r="E2562" s="83" t="s">
        <v>3100</v>
      </c>
    </row>
    <row r="2563" spans="1:5" s="103" customFormat="1" x14ac:dyDescent="0.2">
      <c r="A2563" s="83" t="s">
        <v>3101</v>
      </c>
      <c r="B2563" s="83" t="s">
        <v>3102</v>
      </c>
      <c r="C2563" s="83" t="s">
        <v>3103</v>
      </c>
      <c r="D2563" s="83" t="s">
        <v>3104</v>
      </c>
      <c r="E2563" s="83" t="s">
        <v>3105</v>
      </c>
    </row>
    <row r="2564" spans="1:5" s="103" customFormat="1" x14ac:dyDescent="0.2">
      <c r="A2564" s="83" t="s">
        <v>3106</v>
      </c>
      <c r="B2564" s="83" t="s">
        <v>3107</v>
      </c>
      <c r="C2564" s="83" t="s">
        <v>3108</v>
      </c>
      <c r="D2564" s="83" t="s">
        <v>3109</v>
      </c>
      <c r="E2564" s="83" t="s">
        <v>3110</v>
      </c>
    </row>
    <row r="2565" spans="1:5" s="103" customFormat="1" x14ac:dyDescent="0.2">
      <c r="A2565" s="83" t="s">
        <v>3111</v>
      </c>
      <c r="B2565" s="83" t="s">
        <v>3112</v>
      </c>
      <c r="C2565" s="83" t="s">
        <v>3113</v>
      </c>
      <c r="D2565" s="83" t="s">
        <v>3114</v>
      </c>
      <c r="E2565" s="83" t="s">
        <v>3115</v>
      </c>
    </row>
    <row r="2566" spans="1:5" s="103" customFormat="1" x14ac:dyDescent="0.2">
      <c r="A2566" s="111" t="s">
        <v>3116</v>
      </c>
      <c r="B2566" s="111" t="s">
        <v>5125</v>
      </c>
      <c r="C2566" s="83" t="s">
        <v>5126</v>
      </c>
      <c r="D2566" s="111" t="s">
        <v>5084</v>
      </c>
      <c r="E2566" s="111" t="s">
        <v>5085</v>
      </c>
    </row>
    <row r="2567" spans="1:5" s="103" customFormat="1" x14ac:dyDescent="0.2">
      <c r="A2567" s="83" t="s">
        <v>3117</v>
      </c>
      <c r="B2567" s="83" t="s">
        <v>3118</v>
      </c>
      <c r="C2567" s="83" t="s">
        <v>3119</v>
      </c>
      <c r="D2567" s="83" t="s">
        <v>3120</v>
      </c>
      <c r="E2567" s="83" t="s">
        <v>3121</v>
      </c>
    </row>
    <row r="2568" spans="1:5" s="103" customFormat="1" x14ac:dyDescent="0.2">
      <c r="A2568" s="83" t="s">
        <v>3122</v>
      </c>
      <c r="B2568" s="83" t="s">
        <v>3123</v>
      </c>
      <c r="C2568" s="83" t="s">
        <v>3124</v>
      </c>
      <c r="D2568" s="83" t="s">
        <v>3125</v>
      </c>
      <c r="E2568" s="83" t="s">
        <v>3126</v>
      </c>
    </row>
    <row r="2569" spans="1:5" s="103" customFormat="1" x14ac:dyDescent="0.2">
      <c r="A2569" s="83" t="s">
        <v>3127</v>
      </c>
      <c r="B2569" s="82" t="s">
        <v>3628</v>
      </c>
      <c r="C2569" s="82" t="s">
        <v>3629</v>
      </c>
      <c r="D2569" s="82" t="s">
        <v>3630</v>
      </c>
      <c r="E2569" s="82" t="s">
        <v>3631</v>
      </c>
    </row>
    <row r="2570" spans="1:5" s="103" customFormat="1" x14ac:dyDescent="0.2">
      <c r="A2570" s="83" t="s">
        <v>3128</v>
      </c>
      <c r="B2570" s="82" t="s">
        <v>3129</v>
      </c>
      <c r="C2570" s="82" t="s">
        <v>3130</v>
      </c>
      <c r="D2570" s="82" t="s">
        <v>3131</v>
      </c>
      <c r="E2570" s="82" t="s">
        <v>3132</v>
      </c>
    </row>
    <row r="2571" spans="1:5" s="103" customFormat="1" x14ac:dyDescent="0.2">
      <c r="A2571" s="112" t="s">
        <v>3133</v>
      </c>
      <c r="B2571" s="82" t="s">
        <v>3134</v>
      </c>
      <c r="C2571" s="82" t="s">
        <v>3135</v>
      </c>
      <c r="D2571" s="82" t="s">
        <v>3136</v>
      </c>
      <c r="E2571" s="82" t="s">
        <v>3137</v>
      </c>
    </row>
    <row r="2572" spans="1:5" s="103" customFormat="1" x14ac:dyDescent="0.2">
      <c r="A2572" s="82" t="s">
        <v>12</v>
      </c>
      <c r="B2572" s="82" t="s">
        <v>0</v>
      </c>
      <c r="C2572" s="82" t="s">
        <v>3138</v>
      </c>
      <c r="D2572" s="83" t="s">
        <v>3139</v>
      </c>
      <c r="E2572" s="83" t="s">
        <v>3140</v>
      </c>
    </row>
    <row r="2573" spans="1:5" s="103" customFormat="1" x14ac:dyDescent="0.2">
      <c r="A2573" s="82" t="s">
        <v>3141</v>
      </c>
      <c r="B2573" s="82" t="s">
        <v>3142</v>
      </c>
      <c r="C2573" s="82" t="s">
        <v>3143</v>
      </c>
      <c r="D2573" s="83" t="s">
        <v>3144</v>
      </c>
      <c r="E2573" s="83" t="s">
        <v>3145</v>
      </c>
    </row>
    <row r="2574" spans="1:5" s="103" customFormat="1" x14ac:dyDescent="0.2">
      <c r="A2574" s="82" t="s">
        <v>3146</v>
      </c>
      <c r="B2574" s="82" t="s">
        <v>3147</v>
      </c>
      <c r="C2574" s="82" t="s">
        <v>3148</v>
      </c>
      <c r="D2574" s="82" t="s">
        <v>3149</v>
      </c>
      <c r="E2574" s="82" t="s">
        <v>3150</v>
      </c>
    </row>
    <row r="2575" spans="1:5" s="103" customFormat="1" x14ac:dyDescent="0.2">
      <c r="A2575" s="82" t="s">
        <v>3151</v>
      </c>
      <c r="B2575" s="83" t="s">
        <v>3152</v>
      </c>
      <c r="C2575" s="83" t="s">
        <v>3153</v>
      </c>
      <c r="D2575" s="83" t="s">
        <v>3154</v>
      </c>
      <c r="E2575" s="83" t="s">
        <v>3155</v>
      </c>
    </row>
    <row r="2576" spans="1:5" s="103" customFormat="1" x14ac:dyDescent="0.2">
      <c r="A2576" s="83" t="s">
        <v>3156</v>
      </c>
      <c r="B2576" s="83" t="s">
        <v>3157</v>
      </c>
      <c r="C2576" s="83" t="s">
        <v>3158</v>
      </c>
      <c r="D2576" s="83" t="s">
        <v>3159</v>
      </c>
      <c r="E2576" s="83" t="s">
        <v>3160</v>
      </c>
    </row>
    <row r="2577" spans="1:5" s="103" customFormat="1" x14ac:dyDescent="0.2">
      <c r="A2577" s="82" t="s">
        <v>13</v>
      </c>
      <c r="B2577" s="82" t="s">
        <v>1</v>
      </c>
      <c r="C2577" s="82" t="s">
        <v>3161</v>
      </c>
      <c r="D2577" s="82" t="s">
        <v>3162</v>
      </c>
      <c r="E2577" s="82" t="s">
        <v>3163</v>
      </c>
    </row>
    <row r="2578" spans="1:5" s="103" customFormat="1" ht="14.25" x14ac:dyDescent="0.2">
      <c r="A2578" s="82" t="s">
        <v>3164</v>
      </c>
      <c r="B2578" s="82" t="s">
        <v>4900</v>
      </c>
      <c r="C2578" s="82" t="s">
        <v>4901</v>
      </c>
      <c r="D2578" s="82" t="s">
        <v>4902</v>
      </c>
      <c r="E2578" s="82" t="s">
        <v>4903</v>
      </c>
    </row>
    <row r="2579" spans="1:5" s="103" customFormat="1" x14ac:dyDescent="0.2">
      <c r="A2579" s="82" t="s">
        <v>3632</v>
      </c>
      <c r="B2579" s="82" t="s">
        <v>3633</v>
      </c>
      <c r="C2579" s="82" t="s">
        <v>3635</v>
      </c>
      <c r="D2579" s="82" t="s">
        <v>3634</v>
      </c>
      <c r="E2579" s="82" t="s">
        <v>3631</v>
      </c>
    </row>
    <row r="2580" spans="1:5" s="103" customFormat="1" x14ac:dyDescent="0.2">
      <c r="A2580" s="82" t="s">
        <v>3165</v>
      </c>
      <c r="B2580" s="82" t="s">
        <v>3166</v>
      </c>
      <c r="C2580" s="82" t="s">
        <v>3167</v>
      </c>
      <c r="D2580" s="82" t="s">
        <v>3168</v>
      </c>
      <c r="E2580" s="82" t="s">
        <v>3169</v>
      </c>
    </row>
    <row r="2581" spans="1:5" s="103" customFormat="1" x14ac:dyDescent="0.2">
      <c r="A2581" s="82" t="s">
        <v>3170</v>
      </c>
      <c r="B2581" s="82" t="s">
        <v>3171</v>
      </c>
      <c r="C2581" s="82" t="s">
        <v>3172</v>
      </c>
      <c r="D2581" s="82" t="s">
        <v>3173</v>
      </c>
      <c r="E2581" s="82" t="s">
        <v>3174</v>
      </c>
    </row>
    <row r="2582" spans="1:5" s="103" customFormat="1" x14ac:dyDescent="0.2">
      <c r="A2582" s="82" t="s">
        <v>3180</v>
      </c>
      <c r="B2582" s="82" t="s">
        <v>3181</v>
      </c>
      <c r="C2582" s="82" t="s">
        <v>3182</v>
      </c>
      <c r="D2582" s="82" t="s">
        <v>3183</v>
      </c>
      <c r="E2582" s="82" t="s">
        <v>3184</v>
      </c>
    </row>
    <row r="2583" spans="1:5" s="103" customFormat="1" x14ac:dyDescent="0.2">
      <c r="A2583" s="82" t="s">
        <v>3175</v>
      </c>
      <c r="B2583" s="82" t="s">
        <v>3176</v>
      </c>
      <c r="C2583" s="82" t="s">
        <v>3177</v>
      </c>
      <c r="D2583" s="82" t="s">
        <v>3178</v>
      </c>
      <c r="E2583" s="82" t="s">
        <v>3179</v>
      </c>
    </row>
    <row r="2584" spans="1:5" s="103" customFormat="1" x14ac:dyDescent="0.2">
      <c r="A2584" s="82" t="s">
        <v>3185</v>
      </c>
      <c r="B2584" s="82" t="s">
        <v>3186</v>
      </c>
      <c r="C2584" s="82" t="s">
        <v>3187</v>
      </c>
      <c r="D2584" s="83" t="s">
        <v>3187</v>
      </c>
      <c r="E2584" s="83" t="s">
        <v>3187</v>
      </c>
    </row>
    <row r="2585" spans="1:5" s="103" customFormat="1" x14ac:dyDescent="0.2">
      <c r="A2585" s="82" t="s">
        <v>3188</v>
      </c>
      <c r="B2585" s="82" t="s">
        <v>3189</v>
      </c>
      <c r="C2585" s="82" t="s">
        <v>3190</v>
      </c>
      <c r="D2585" s="82" t="s">
        <v>3191</v>
      </c>
      <c r="E2585" s="82" t="s">
        <v>3192</v>
      </c>
    </row>
    <row r="2586" spans="1:5" s="103" customFormat="1" x14ac:dyDescent="0.2">
      <c r="A2586" s="82" t="s">
        <v>3193</v>
      </c>
      <c r="B2586" s="82" t="s">
        <v>3194</v>
      </c>
      <c r="C2586" s="82" t="s">
        <v>3195</v>
      </c>
      <c r="D2586" s="82" t="s">
        <v>3196</v>
      </c>
      <c r="E2586" s="82" t="s">
        <v>3197</v>
      </c>
    </row>
    <row r="2587" spans="1:5" s="103" customFormat="1" x14ac:dyDescent="0.2">
      <c r="A2587" s="82" t="s">
        <v>3198</v>
      </c>
      <c r="B2587" s="82" t="s">
        <v>3199</v>
      </c>
      <c r="C2587" s="82" t="s">
        <v>3200</v>
      </c>
      <c r="D2587" s="82" t="s">
        <v>3201</v>
      </c>
      <c r="E2587" s="82" t="s">
        <v>3202</v>
      </c>
    </row>
    <row r="2588" spans="1:5" s="103" customFormat="1" x14ac:dyDescent="0.2">
      <c r="A2588" s="82" t="s">
        <v>3203</v>
      </c>
      <c r="B2588" s="82" t="s">
        <v>3204</v>
      </c>
      <c r="C2588" s="82" t="s">
        <v>3205</v>
      </c>
      <c r="D2588" s="82" t="s">
        <v>3206</v>
      </c>
      <c r="E2588" s="82" t="s">
        <v>3207</v>
      </c>
    </row>
    <row r="2589" spans="1:5" s="103" customFormat="1" x14ac:dyDescent="0.2">
      <c r="A2589" s="82" t="s">
        <v>3208</v>
      </c>
      <c r="B2589" s="83" t="s">
        <v>3209</v>
      </c>
      <c r="C2589" s="83" t="s">
        <v>3210</v>
      </c>
      <c r="D2589" s="83" t="s">
        <v>3211</v>
      </c>
      <c r="E2589" s="83" t="s">
        <v>3212</v>
      </c>
    </row>
    <row r="2590" spans="1:5" s="84" customFormat="1" x14ac:dyDescent="0.2">
      <c r="A2590" s="84" t="s">
        <v>4824</v>
      </c>
      <c r="B2590" s="84" t="s">
        <v>4825</v>
      </c>
      <c r="C2590" s="84" t="s">
        <v>4826</v>
      </c>
      <c r="D2590" s="84" t="s">
        <v>4827</v>
      </c>
      <c r="E2590" s="84" t="s">
        <v>4828</v>
      </c>
    </row>
    <row r="2591" spans="1:5" s="84" customFormat="1" x14ac:dyDescent="0.2">
      <c r="A2591" s="84" t="s">
        <v>4829</v>
      </c>
      <c r="B2591" s="85" t="s">
        <v>4830</v>
      </c>
      <c r="C2591" s="85" t="s">
        <v>4831</v>
      </c>
      <c r="D2591" s="85" t="s">
        <v>4832</v>
      </c>
      <c r="E2591" s="85" t="s">
        <v>4833</v>
      </c>
    </row>
    <row r="2592" spans="1:5" s="84" customFormat="1" x14ac:dyDescent="0.2">
      <c r="A2592" s="84" t="s">
        <v>5165</v>
      </c>
      <c r="B2592" s="84" t="s">
        <v>5166</v>
      </c>
      <c r="C2592" s="84" t="s">
        <v>5167</v>
      </c>
      <c r="D2592" s="84" t="s">
        <v>5168</v>
      </c>
      <c r="E2592" s="84" t="s">
        <v>5169</v>
      </c>
    </row>
    <row r="2593" spans="1:5" s="84" customFormat="1" x14ac:dyDescent="0.2">
      <c r="A2593" s="84" t="s">
        <v>5160</v>
      </c>
      <c r="B2593" s="85" t="s">
        <v>5170</v>
      </c>
      <c r="C2593" s="85" t="s">
        <v>5171</v>
      </c>
      <c r="D2593" s="85" t="s">
        <v>5172</v>
      </c>
      <c r="E2593" s="85" t="s">
        <v>5173</v>
      </c>
    </row>
    <row r="2594" spans="1:5" s="103" customFormat="1" x14ac:dyDescent="0.2">
      <c r="A2594" s="82" t="s">
        <v>3399</v>
      </c>
      <c r="B2594" s="82" t="s">
        <v>3400</v>
      </c>
      <c r="C2594" s="82" t="s">
        <v>3401</v>
      </c>
      <c r="D2594" s="82" t="s">
        <v>3402</v>
      </c>
      <c r="E2594" s="82" t="s">
        <v>3403</v>
      </c>
    </row>
    <row r="2595" spans="1:5" s="103" customFormat="1" x14ac:dyDescent="0.2">
      <c r="A2595" s="82" t="s">
        <v>3404</v>
      </c>
      <c r="B2595" s="82" t="s">
        <v>3405</v>
      </c>
      <c r="C2595" s="82" t="s">
        <v>3406</v>
      </c>
      <c r="D2595" s="82" t="s">
        <v>3407</v>
      </c>
      <c r="E2595" s="82" t="s">
        <v>3405</v>
      </c>
    </row>
    <row r="2596" spans="1:5" s="103" customFormat="1" x14ac:dyDescent="0.2">
      <c r="A2596" s="82" t="s">
        <v>3408</v>
      </c>
      <c r="B2596" s="82" t="s">
        <v>3409</v>
      </c>
      <c r="C2596" s="82" t="s">
        <v>3409</v>
      </c>
      <c r="D2596" s="83" t="s">
        <v>3409</v>
      </c>
      <c r="E2596" s="83" t="s">
        <v>3409</v>
      </c>
    </row>
    <row r="2597" spans="1:5" s="103" customFormat="1" x14ac:dyDescent="0.2">
      <c r="A2597" s="82" t="s">
        <v>18</v>
      </c>
      <c r="B2597" s="83" t="s">
        <v>6</v>
      </c>
      <c r="C2597" s="83" t="s">
        <v>6</v>
      </c>
      <c r="D2597" s="83" t="s">
        <v>3213</v>
      </c>
      <c r="E2597" s="83" t="s">
        <v>3214</v>
      </c>
    </row>
    <row r="2598" spans="1:5" s="103" customFormat="1" x14ac:dyDescent="0.2">
      <c r="A2598" s="82" t="s">
        <v>19</v>
      </c>
      <c r="B2598" s="83" t="s">
        <v>7</v>
      </c>
      <c r="C2598" s="83" t="s">
        <v>7</v>
      </c>
      <c r="D2598" s="83" t="s">
        <v>3215</v>
      </c>
      <c r="E2598" s="83" t="s">
        <v>3216</v>
      </c>
    </row>
    <row r="2599" spans="1:5" s="103" customFormat="1" x14ac:dyDescent="0.2">
      <c r="A2599" s="82" t="s">
        <v>20</v>
      </c>
      <c r="B2599" s="83" t="s">
        <v>8</v>
      </c>
      <c r="C2599" s="83" t="s">
        <v>3217</v>
      </c>
      <c r="D2599" s="83" t="s">
        <v>3218</v>
      </c>
      <c r="E2599" s="83" t="s">
        <v>3219</v>
      </c>
    </row>
    <row r="2600" spans="1:5" s="103" customFormat="1" x14ac:dyDescent="0.2">
      <c r="A2600" s="82" t="s">
        <v>21</v>
      </c>
      <c r="B2600" s="83" t="s">
        <v>9</v>
      </c>
      <c r="C2600" s="83" t="s">
        <v>3220</v>
      </c>
      <c r="D2600" s="83" t="s">
        <v>3221</v>
      </c>
      <c r="E2600" s="83" t="s">
        <v>3222</v>
      </c>
    </row>
    <row r="2601" spans="1:5" s="84" customFormat="1" x14ac:dyDescent="0.2">
      <c r="A2601" s="84" t="s">
        <v>4834</v>
      </c>
      <c r="B2601" s="85" t="s">
        <v>4835</v>
      </c>
      <c r="C2601" s="85" t="s">
        <v>4836</v>
      </c>
      <c r="D2601" s="85" t="s">
        <v>4837</v>
      </c>
      <c r="E2601" s="85" t="s">
        <v>4838</v>
      </c>
    </row>
    <row r="2602" spans="1:5" s="84" customFormat="1" x14ac:dyDescent="0.2">
      <c r="A2602" s="84" t="s">
        <v>5174</v>
      </c>
      <c r="B2602" s="85" t="s">
        <v>5175</v>
      </c>
      <c r="C2602" s="85" t="s">
        <v>5176</v>
      </c>
      <c r="D2602" s="85" t="s">
        <v>5177</v>
      </c>
      <c r="E2602" s="85" t="s">
        <v>5178</v>
      </c>
    </row>
    <row r="2603" spans="1:5" s="103" customFormat="1" x14ac:dyDescent="0.2">
      <c r="A2603" s="86" t="s">
        <v>3223</v>
      </c>
      <c r="B2603" s="83" t="s">
        <v>3410</v>
      </c>
      <c r="C2603" s="83" t="s">
        <v>3410</v>
      </c>
      <c r="D2603" s="83" t="s">
        <v>3411</v>
      </c>
      <c r="E2603" s="83" t="s">
        <v>3410</v>
      </c>
    </row>
    <row r="2604" spans="1:5" s="103" customFormat="1" x14ac:dyDescent="0.2">
      <c r="A2604" s="86" t="s">
        <v>3224</v>
      </c>
      <c r="B2604" s="83" t="s">
        <v>3412</v>
      </c>
      <c r="C2604" s="83" t="s">
        <v>3413</v>
      </c>
      <c r="D2604" s="83" t="s">
        <v>3412</v>
      </c>
      <c r="E2604" s="83" t="s">
        <v>3412</v>
      </c>
    </row>
    <row r="2605" spans="1:5" s="103" customFormat="1" x14ac:dyDescent="0.2">
      <c r="A2605" s="86" t="s">
        <v>3225</v>
      </c>
      <c r="B2605" s="83" t="s">
        <v>3414</v>
      </c>
      <c r="C2605" s="83" t="s">
        <v>3415</v>
      </c>
      <c r="D2605" s="83" t="s">
        <v>3416</v>
      </c>
      <c r="E2605" s="83" t="s">
        <v>3416</v>
      </c>
    </row>
    <row r="2606" spans="1:5" s="103" customFormat="1" x14ac:dyDescent="0.2">
      <c r="A2606" s="86" t="s">
        <v>3226</v>
      </c>
      <c r="B2606" s="83" t="s">
        <v>3417</v>
      </c>
      <c r="C2606" s="83" t="s">
        <v>3418</v>
      </c>
      <c r="D2606" s="83" t="s">
        <v>3419</v>
      </c>
      <c r="E2606" s="83" t="s">
        <v>3419</v>
      </c>
    </row>
    <row r="2607" spans="1:5" s="103" customFormat="1" x14ac:dyDescent="0.2">
      <c r="A2607" s="86" t="s">
        <v>3227</v>
      </c>
      <c r="B2607" s="83" t="s">
        <v>3420</v>
      </c>
      <c r="C2607" s="83" t="s">
        <v>3420</v>
      </c>
      <c r="D2607" s="83" t="s">
        <v>3421</v>
      </c>
      <c r="E2607" s="83" t="s">
        <v>3422</v>
      </c>
    </row>
    <row r="2608" spans="1:5" s="103" customFormat="1" x14ac:dyDescent="0.2">
      <c r="A2608" s="86" t="s">
        <v>3228</v>
      </c>
      <c r="B2608" s="83" t="s">
        <v>3423</v>
      </c>
      <c r="C2608" s="83" t="s">
        <v>3424</v>
      </c>
      <c r="D2608" s="83" t="s">
        <v>3425</v>
      </c>
      <c r="E2608" s="83" t="s">
        <v>3426</v>
      </c>
    </row>
    <row r="2609" spans="1:5" s="103" customFormat="1" x14ac:dyDescent="0.2">
      <c r="A2609" s="86" t="s">
        <v>3229</v>
      </c>
      <c r="B2609" s="83" t="s">
        <v>3427</v>
      </c>
      <c r="C2609" s="83" t="s">
        <v>3428</v>
      </c>
      <c r="D2609" s="83" t="s">
        <v>3429</v>
      </c>
      <c r="E2609" s="83" t="s">
        <v>3430</v>
      </c>
    </row>
    <row r="2610" spans="1:5" s="103" customFormat="1" x14ac:dyDescent="0.2">
      <c r="A2610" s="86" t="s">
        <v>3230</v>
      </c>
      <c r="B2610" s="83" t="s">
        <v>3431</v>
      </c>
      <c r="C2610" s="83" t="s">
        <v>3432</v>
      </c>
      <c r="D2610" s="83" t="s">
        <v>3433</v>
      </c>
      <c r="E2610" s="83" t="s">
        <v>3431</v>
      </c>
    </row>
    <row r="2611" spans="1:5" s="103" customFormat="1" x14ac:dyDescent="0.2">
      <c r="A2611" s="86" t="s">
        <v>3231</v>
      </c>
      <c r="B2611" s="83" t="s">
        <v>3434</v>
      </c>
      <c r="C2611" s="83" t="s">
        <v>3434</v>
      </c>
      <c r="D2611" s="83" t="s">
        <v>3435</v>
      </c>
      <c r="E2611" s="83" t="s">
        <v>3436</v>
      </c>
    </row>
    <row r="2612" spans="1:5" s="103" customFormat="1" x14ac:dyDescent="0.2">
      <c r="A2612" s="86" t="s">
        <v>3232</v>
      </c>
      <c r="B2612" s="83" t="s">
        <v>3437</v>
      </c>
      <c r="C2612" s="83" t="s">
        <v>3438</v>
      </c>
      <c r="D2612" s="83" t="s">
        <v>3439</v>
      </c>
      <c r="E2612" s="83" t="s">
        <v>3438</v>
      </c>
    </row>
    <row r="2613" spans="1:5" s="103" customFormat="1" x14ac:dyDescent="0.2">
      <c r="A2613" s="86" t="s">
        <v>3233</v>
      </c>
      <c r="B2613" s="83" t="s">
        <v>3440</v>
      </c>
      <c r="C2613" s="83" t="s">
        <v>3440</v>
      </c>
      <c r="D2613" s="83" t="s">
        <v>3440</v>
      </c>
      <c r="E2613" s="83" t="s">
        <v>3440</v>
      </c>
    </row>
    <row r="2614" spans="1:5" s="103" customFormat="1" x14ac:dyDescent="0.2">
      <c r="A2614" s="86" t="s">
        <v>3234</v>
      </c>
      <c r="B2614" s="83" t="s">
        <v>3441</v>
      </c>
      <c r="C2614" s="83" t="s">
        <v>3442</v>
      </c>
      <c r="D2614" s="83" t="s">
        <v>3443</v>
      </c>
      <c r="E2614" s="83" t="s">
        <v>3444</v>
      </c>
    </row>
    <row r="2615" spans="1:5" s="103" customFormat="1" x14ac:dyDescent="0.2">
      <c r="A2615" s="83" t="s">
        <v>3235</v>
      </c>
      <c r="B2615" s="83" t="s">
        <v>3236</v>
      </c>
      <c r="C2615" s="83" t="s">
        <v>3237</v>
      </c>
      <c r="D2615" s="83" t="s">
        <v>3238</v>
      </c>
      <c r="E2615" s="83" t="s">
        <v>3239</v>
      </c>
    </row>
    <row r="2616" spans="1:5" s="103" customFormat="1" x14ac:dyDescent="0.2">
      <c r="A2616" s="83" t="s">
        <v>3240</v>
      </c>
      <c r="B2616" s="83" t="s">
        <v>3241</v>
      </c>
      <c r="C2616" s="83" t="s">
        <v>3242</v>
      </c>
      <c r="D2616" s="83" t="s">
        <v>3243</v>
      </c>
      <c r="E2616" s="83" t="s">
        <v>3244</v>
      </c>
    </row>
    <row r="2617" spans="1:5" s="103" customFormat="1" x14ac:dyDescent="0.2">
      <c r="A2617" s="83" t="s">
        <v>3245</v>
      </c>
      <c r="B2617" s="83" t="s">
        <v>3246</v>
      </c>
      <c r="C2617" s="83" t="s">
        <v>3247</v>
      </c>
      <c r="D2617" s="83" t="s">
        <v>3248</v>
      </c>
      <c r="E2617" s="83" t="s">
        <v>3249</v>
      </c>
    </row>
    <row r="2618" spans="1:5" s="103" customFormat="1" x14ac:dyDescent="0.2">
      <c r="A2618" s="83" t="s">
        <v>3250</v>
      </c>
      <c r="B2618" s="83" t="s">
        <v>3251</v>
      </c>
      <c r="C2618" s="83" t="s">
        <v>3252</v>
      </c>
      <c r="D2618" s="83" t="s">
        <v>3253</v>
      </c>
      <c r="E2618" s="83" t="s">
        <v>3254</v>
      </c>
    </row>
    <row r="2619" spans="1:5" s="103" customFormat="1" x14ac:dyDescent="0.2">
      <c r="A2619" s="83" t="s">
        <v>22</v>
      </c>
      <c r="B2619" s="83" t="s">
        <v>10</v>
      </c>
      <c r="C2619" s="83" t="s">
        <v>3255</v>
      </c>
      <c r="D2619" s="83" t="s">
        <v>3256</v>
      </c>
      <c r="E2619" s="83" t="s">
        <v>3257</v>
      </c>
    </row>
    <row r="2620" spans="1:5" s="103" customFormat="1" x14ac:dyDescent="0.2">
      <c r="A2620" s="83" t="s">
        <v>23</v>
      </c>
      <c r="B2620" s="83" t="s">
        <v>11</v>
      </c>
      <c r="C2620" s="83" t="s">
        <v>3258</v>
      </c>
      <c r="D2620" s="83" t="s">
        <v>3259</v>
      </c>
      <c r="E2620" s="83" t="s">
        <v>3260</v>
      </c>
    </row>
    <row r="2621" spans="1:5" s="103" customFormat="1" x14ac:dyDescent="0.2">
      <c r="A2621" s="83" t="s">
        <v>3261</v>
      </c>
      <c r="B2621" s="83" t="s">
        <v>3262</v>
      </c>
      <c r="C2621" s="83" t="s">
        <v>3263</v>
      </c>
      <c r="D2621" s="83" t="s">
        <v>3264</v>
      </c>
      <c r="E2621" s="83" t="s">
        <v>3265</v>
      </c>
    </row>
    <row r="2622" spans="1:5" s="103" customFormat="1" x14ac:dyDescent="0.2">
      <c r="A2622" s="83" t="s">
        <v>3266</v>
      </c>
      <c r="B2622" s="83" t="s">
        <v>3267</v>
      </c>
      <c r="C2622" s="83" t="s">
        <v>3268</v>
      </c>
      <c r="D2622" s="83" t="s">
        <v>3269</v>
      </c>
      <c r="E2622" s="83" t="s">
        <v>3267</v>
      </c>
    </row>
    <row r="2623" spans="1:5" s="103" customFormat="1" x14ac:dyDescent="0.2">
      <c r="A2623" s="83" t="s">
        <v>3384</v>
      </c>
      <c r="B2623" s="83" t="s">
        <v>3385</v>
      </c>
      <c r="C2623" s="83" t="s">
        <v>3386</v>
      </c>
      <c r="D2623" s="83" t="s">
        <v>3387</v>
      </c>
      <c r="E2623" s="83" t="s">
        <v>3388</v>
      </c>
    </row>
    <row r="2624" spans="1:5" s="103" customFormat="1" x14ac:dyDescent="0.2">
      <c r="A2624" s="83" t="s">
        <v>3270</v>
      </c>
      <c r="B2624" s="83" t="s">
        <v>3271</v>
      </c>
      <c r="C2624" s="83" t="s">
        <v>3272</v>
      </c>
      <c r="D2624" s="83" t="s">
        <v>3273</v>
      </c>
      <c r="E2624" s="83" t="s">
        <v>3274</v>
      </c>
    </row>
    <row r="2625" spans="1:5" s="103" customFormat="1" x14ac:dyDescent="0.2">
      <c r="A2625" s="83" t="s">
        <v>3275</v>
      </c>
      <c r="B2625" s="83" t="s">
        <v>3276</v>
      </c>
      <c r="C2625" s="83" t="s">
        <v>3277</v>
      </c>
      <c r="D2625" s="83" t="s">
        <v>3278</v>
      </c>
      <c r="E2625" s="83" t="s">
        <v>3279</v>
      </c>
    </row>
    <row r="2626" spans="1:5" s="103" customFormat="1" x14ac:dyDescent="0.2">
      <c r="A2626" s="83" t="s">
        <v>3280</v>
      </c>
      <c r="B2626" s="83" t="s">
        <v>3281</v>
      </c>
      <c r="C2626" s="83" t="s">
        <v>3282</v>
      </c>
      <c r="D2626" s="83" t="s">
        <v>3283</v>
      </c>
      <c r="E2626" s="83" t="s">
        <v>3284</v>
      </c>
    </row>
    <row r="2627" spans="1:5" s="103" customFormat="1" x14ac:dyDescent="0.2">
      <c r="A2627" s="83" t="s">
        <v>3285</v>
      </c>
      <c r="B2627" s="83" t="s">
        <v>3286</v>
      </c>
      <c r="C2627" s="83" t="s">
        <v>3287</v>
      </c>
      <c r="D2627" s="83" t="s">
        <v>3286</v>
      </c>
      <c r="E2627" s="83" t="s">
        <v>3286</v>
      </c>
    </row>
    <row r="2628" spans="1:5" s="103" customFormat="1" x14ac:dyDescent="0.2">
      <c r="A2628" s="83" t="s">
        <v>3394</v>
      </c>
      <c r="B2628" s="87" t="s">
        <v>3395</v>
      </c>
      <c r="C2628" s="83" t="s">
        <v>3396</v>
      </c>
      <c r="D2628" s="83" t="s">
        <v>3397</v>
      </c>
      <c r="E2628" s="83" t="s">
        <v>3398</v>
      </c>
    </row>
    <row r="2629" spans="1:5" s="103" customFormat="1" x14ac:dyDescent="0.2">
      <c r="A2629" s="83" t="s">
        <v>3445</v>
      </c>
      <c r="B2629" s="87" t="s">
        <v>3446</v>
      </c>
      <c r="C2629" s="83" t="s">
        <v>3447</v>
      </c>
      <c r="D2629" s="83" t="s">
        <v>3448</v>
      </c>
      <c r="E2629" s="83" t="s">
        <v>3449</v>
      </c>
    </row>
    <row r="2630" spans="1:5" s="103" customFormat="1" x14ac:dyDescent="0.2">
      <c r="A2630" s="83" t="s">
        <v>3288</v>
      </c>
      <c r="B2630" s="83" t="s">
        <v>3289</v>
      </c>
      <c r="C2630" s="83" t="s">
        <v>3290</v>
      </c>
      <c r="D2630" s="83" t="s">
        <v>3289</v>
      </c>
      <c r="E2630" s="83" t="s">
        <v>3289</v>
      </c>
    </row>
    <row r="2631" spans="1:5" s="103" customFormat="1" x14ac:dyDescent="0.2">
      <c r="A2631" s="83" t="s">
        <v>24</v>
      </c>
      <c r="B2631" s="83" t="s">
        <v>3291</v>
      </c>
      <c r="C2631" s="83" t="s">
        <v>3292</v>
      </c>
      <c r="D2631" s="83" t="s">
        <v>3293</v>
      </c>
      <c r="E2631" s="83" t="s">
        <v>3294</v>
      </c>
    </row>
    <row r="2632" spans="1:5" s="103" customFormat="1" x14ac:dyDescent="0.2">
      <c r="A2632" s="83" t="s">
        <v>3295</v>
      </c>
      <c r="B2632" s="82" t="s">
        <v>3296</v>
      </c>
      <c r="C2632" s="82" t="s">
        <v>3297</v>
      </c>
      <c r="D2632" s="82" t="s">
        <v>3298</v>
      </c>
      <c r="E2632" s="82" t="s">
        <v>3299</v>
      </c>
    </row>
    <row r="2633" spans="1:5" s="103" customFormat="1" x14ac:dyDescent="0.2">
      <c r="A2633" s="83" t="s">
        <v>3300</v>
      </c>
      <c r="B2633" s="82" t="s">
        <v>3301</v>
      </c>
      <c r="C2633" s="82" t="s">
        <v>3302</v>
      </c>
      <c r="D2633" s="82" t="s">
        <v>3303</v>
      </c>
      <c r="E2633" s="82" t="s">
        <v>3304</v>
      </c>
    </row>
    <row r="2634" spans="1:5" s="103" customFormat="1" x14ac:dyDescent="0.2">
      <c r="A2634" s="83" t="s">
        <v>3305</v>
      </c>
      <c r="B2634" s="82" t="s">
        <v>3306</v>
      </c>
      <c r="C2634" s="82" t="s">
        <v>3307</v>
      </c>
      <c r="D2634" s="82" t="s">
        <v>3308</v>
      </c>
      <c r="E2634" s="82" t="s">
        <v>3309</v>
      </c>
    </row>
    <row r="2635" spans="1:5" s="103" customFormat="1" x14ac:dyDescent="0.2">
      <c r="A2635" s="83" t="s">
        <v>14</v>
      </c>
      <c r="B2635" s="82" t="s">
        <v>3</v>
      </c>
      <c r="C2635" s="82" t="s">
        <v>3310</v>
      </c>
      <c r="D2635" s="82" t="s">
        <v>3354</v>
      </c>
      <c r="E2635" s="82" t="s">
        <v>3355</v>
      </c>
    </row>
    <row r="2636" spans="1:5" s="103" customFormat="1" x14ac:dyDescent="0.2">
      <c r="A2636" s="83" t="s">
        <v>15</v>
      </c>
      <c r="B2636" s="82" t="s">
        <v>5</v>
      </c>
      <c r="C2636" s="82" t="s">
        <v>3311</v>
      </c>
      <c r="D2636" s="82" t="s">
        <v>3312</v>
      </c>
      <c r="E2636" s="82" t="s">
        <v>3311</v>
      </c>
    </row>
    <row r="2637" spans="1:5" s="103" customFormat="1" x14ac:dyDescent="0.2">
      <c r="A2637" s="83" t="s">
        <v>3389</v>
      </c>
      <c r="B2637" s="82" t="s">
        <v>3390</v>
      </c>
      <c r="C2637" s="82" t="s">
        <v>3391</v>
      </c>
      <c r="D2637" s="82" t="s">
        <v>3392</v>
      </c>
      <c r="E2637" s="82" t="s">
        <v>3393</v>
      </c>
    </row>
    <row r="2638" spans="1:5" s="103" customFormat="1" ht="13.5" thickBot="1" x14ac:dyDescent="0.25">
      <c r="A2638" s="83" t="s">
        <v>5011</v>
      </c>
      <c r="B2638" s="82" t="s">
        <v>5012</v>
      </c>
      <c r="C2638" s="82" t="s">
        <v>5013</v>
      </c>
      <c r="D2638" s="82" t="s">
        <v>5014</v>
      </c>
      <c r="E2638" s="82" t="s">
        <v>5015</v>
      </c>
    </row>
    <row r="2639" spans="1:5" s="103" customFormat="1" ht="64.5" thickBot="1" x14ac:dyDescent="0.25">
      <c r="A2639" s="88" t="s">
        <v>3313</v>
      </c>
      <c r="B2639" s="88" t="s">
        <v>5161</v>
      </c>
      <c r="C2639" s="88" t="s">
        <v>5162</v>
      </c>
      <c r="D2639" s="88" t="s">
        <v>5163</v>
      </c>
      <c r="E2639" s="88" t="s">
        <v>5164</v>
      </c>
    </row>
    <row r="2640" spans="1:5" s="103" customFormat="1" ht="128.25" thickBot="1" x14ac:dyDescent="0.25">
      <c r="A2640" s="88" t="s">
        <v>3314</v>
      </c>
      <c r="B2640" s="88" t="s">
        <v>3315</v>
      </c>
      <c r="C2640" s="88" t="s">
        <v>3316</v>
      </c>
      <c r="D2640" s="88" t="s">
        <v>3317</v>
      </c>
      <c r="E2640" s="88" t="s">
        <v>3318</v>
      </c>
    </row>
    <row r="2641" spans="1:15" ht="51.75" thickBot="1" x14ac:dyDescent="0.25">
      <c r="A2641" s="88" t="s">
        <v>3319</v>
      </c>
      <c r="B2641" s="133" t="s">
        <v>5963</v>
      </c>
      <c r="C2641" s="133" t="s">
        <v>5964</v>
      </c>
      <c r="D2641" s="133" t="s">
        <v>5965</v>
      </c>
      <c r="E2641" s="133" t="s">
        <v>5966</v>
      </c>
      <c r="F2641" s="103"/>
      <c r="G2641" s="103"/>
      <c r="H2641" s="103"/>
      <c r="I2641" s="103"/>
      <c r="J2641" s="103"/>
      <c r="K2641" s="103"/>
      <c r="L2641" s="103"/>
      <c r="M2641" s="103"/>
      <c r="N2641" s="103"/>
      <c r="O2641" s="103"/>
    </row>
    <row r="2642" spans="1:15" ht="90" thickBot="1" x14ac:dyDescent="0.25">
      <c r="A2642" s="88" t="s">
        <v>3320</v>
      </c>
      <c r="B2642" s="88" t="s">
        <v>3321</v>
      </c>
      <c r="C2642" s="88" t="s">
        <v>3322</v>
      </c>
      <c r="D2642" s="88" t="s">
        <v>3323</v>
      </c>
      <c r="E2642" s="88" t="s">
        <v>3324</v>
      </c>
      <c r="F2642" s="103"/>
      <c r="G2642" s="103"/>
      <c r="H2642" s="103"/>
      <c r="I2642" s="103"/>
      <c r="J2642" s="103"/>
      <c r="K2642" s="103"/>
      <c r="L2642" s="103"/>
      <c r="M2642" s="103"/>
      <c r="N2642" s="103"/>
      <c r="O2642" s="103"/>
    </row>
    <row r="2643" spans="1:15" ht="26.25" thickBot="1" x14ac:dyDescent="0.25">
      <c r="A2643" s="88" t="s">
        <v>3325</v>
      </c>
      <c r="B2643" s="88" t="s">
        <v>3326</v>
      </c>
      <c r="C2643" s="88" t="s">
        <v>3327</v>
      </c>
      <c r="D2643" s="88" t="s">
        <v>3328</v>
      </c>
      <c r="E2643" s="88" t="s">
        <v>3329</v>
      </c>
      <c r="F2643" s="103"/>
      <c r="G2643" s="103"/>
      <c r="H2643" s="103"/>
      <c r="I2643" s="103"/>
      <c r="J2643" s="103"/>
      <c r="K2643" s="103"/>
      <c r="L2643" s="103"/>
      <c r="M2643" s="103"/>
      <c r="N2643" s="103"/>
      <c r="O2643" s="103"/>
    </row>
    <row r="2644" spans="1:15" ht="39" thickBot="1" x14ac:dyDescent="0.25">
      <c r="A2644" s="88" t="s">
        <v>3330</v>
      </c>
      <c r="B2644" s="133" t="s">
        <v>5967</v>
      </c>
      <c r="C2644" s="133" t="s">
        <v>5968</v>
      </c>
      <c r="D2644" s="133" t="s">
        <v>5969</v>
      </c>
      <c r="E2644" s="133" t="s">
        <v>5970</v>
      </c>
      <c r="F2644" s="103"/>
      <c r="G2644" s="103"/>
      <c r="H2644" s="103"/>
      <c r="I2644" s="103"/>
      <c r="J2644" s="103"/>
      <c r="K2644" s="103"/>
      <c r="L2644" s="103"/>
      <c r="M2644" s="103"/>
      <c r="N2644" s="103"/>
      <c r="O2644" s="103"/>
    </row>
    <row r="2645" spans="1:15" ht="51.75" thickBot="1" x14ac:dyDescent="0.25">
      <c r="A2645" s="88" t="s">
        <v>3331</v>
      </c>
      <c r="B2645" s="88" t="s">
        <v>5179</v>
      </c>
      <c r="C2645" s="88" t="s">
        <v>5180</v>
      </c>
      <c r="D2645" s="88" t="s">
        <v>5971</v>
      </c>
      <c r="E2645" s="88" t="s">
        <v>5181</v>
      </c>
      <c r="F2645" s="113"/>
      <c r="G2645" s="103"/>
      <c r="H2645" s="103"/>
      <c r="I2645" s="103"/>
      <c r="J2645" s="103"/>
      <c r="K2645" s="103"/>
      <c r="L2645" s="103"/>
      <c r="M2645" s="103"/>
      <c r="N2645" s="103"/>
      <c r="O2645" s="103"/>
    </row>
    <row r="2646" spans="1:15" ht="90" thickBot="1" x14ac:dyDescent="0.25">
      <c r="A2646" s="88" t="s">
        <v>3332</v>
      </c>
      <c r="B2646" s="88" t="s">
        <v>3333</v>
      </c>
      <c r="C2646" s="88" t="s">
        <v>3334</v>
      </c>
      <c r="D2646" s="88" t="s">
        <v>3335</v>
      </c>
      <c r="E2646" s="88" t="s">
        <v>3336</v>
      </c>
      <c r="F2646" s="103"/>
      <c r="G2646" s="103"/>
      <c r="H2646" s="103"/>
      <c r="I2646" s="103"/>
      <c r="J2646" s="103"/>
      <c r="K2646" s="103"/>
      <c r="L2646" s="103"/>
      <c r="M2646" s="103"/>
      <c r="N2646" s="103"/>
      <c r="O2646" s="103"/>
    </row>
    <row r="2647" spans="1:15" ht="39" thickBot="1" x14ac:dyDescent="0.25">
      <c r="A2647" s="88" t="s">
        <v>3337</v>
      </c>
      <c r="B2647" s="88" t="s">
        <v>3338</v>
      </c>
      <c r="C2647" s="88" t="s">
        <v>3339</v>
      </c>
      <c r="D2647" s="88" t="s">
        <v>3340</v>
      </c>
      <c r="E2647" s="88" t="s">
        <v>3341</v>
      </c>
      <c r="F2647" s="103"/>
      <c r="G2647" s="103"/>
      <c r="H2647" s="103"/>
      <c r="I2647" s="103"/>
      <c r="J2647" s="103"/>
      <c r="K2647" s="103"/>
      <c r="L2647" s="103"/>
      <c r="M2647" s="103"/>
      <c r="N2647" s="103"/>
      <c r="O2647" s="103"/>
    </row>
    <row r="2648" spans="1:15" ht="51.75" thickBot="1" x14ac:dyDescent="0.25">
      <c r="A2648" s="88" t="s">
        <v>3342</v>
      </c>
      <c r="B2648" s="133" t="s">
        <v>5972</v>
      </c>
      <c r="C2648" s="133" t="s">
        <v>5973</v>
      </c>
      <c r="D2648" s="133" t="s">
        <v>5974</v>
      </c>
      <c r="E2648" s="133" t="s">
        <v>5975</v>
      </c>
      <c r="F2648" s="103"/>
      <c r="G2648" s="103"/>
      <c r="H2648" s="103"/>
      <c r="I2648" s="103"/>
      <c r="J2648" s="103"/>
      <c r="K2648" s="103"/>
      <c r="L2648" s="103"/>
      <c r="M2648" s="103"/>
      <c r="N2648" s="103"/>
      <c r="O2648" s="103"/>
    </row>
    <row r="2649" spans="1:15" ht="64.5" thickBot="1" x14ac:dyDescent="0.25">
      <c r="A2649" s="88" t="s">
        <v>3343</v>
      </c>
      <c r="B2649" s="88" t="s">
        <v>5976</v>
      </c>
      <c r="C2649" s="88" t="s">
        <v>5182</v>
      </c>
      <c r="D2649" s="88" t="s">
        <v>5183</v>
      </c>
      <c r="E2649" s="88" t="s">
        <v>5184</v>
      </c>
      <c r="F2649" s="113"/>
      <c r="G2649" s="103"/>
      <c r="H2649" s="103"/>
      <c r="I2649" s="103"/>
      <c r="J2649" s="103"/>
      <c r="K2649" s="103"/>
      <c r="L2649" s="103"/>
      <c r="M2649" s="103"/>
      <c r="N2649" s="103"/>
      <c r="O2649" s="103"/>
    </row>
    <row r="2650" spans="1:15" ht="90" thickBot="1" x14ac:dyDescent="0.25">
      <c r="A2650" s="88" t="s">
        <v>3344</v>
      </c>
      <c r="B2650" s="88" t="s">
        <v>3333</v>
      </c>
      <c r="C2650" s="88" t="s">
        <v>3334</v>
      </c>
      <c r="D2650" s="88" t="s">
        <v>3335</v>
      </c>
      <c r="E2650" s="88" t="s">
        <v>3336</v>
      </c>
      <c r="F2650" s="103"/>
      <c r="G2650" s="103"/>
      <c r="H2650" s="103"/>
      <c r="I2650" s="103"/>
      <c r="J2650" s="103"/>
      <c r="K2650" s="103"/>
      <c r="L2650" s="103"/>
      <c r="M2650" s="103"/>
      <c r="N2650" s="103"/>
      <c r="O2650" s="103"/>
    </row>
    <row r="2651" spans="1:15" ht="39" thickBot="1" x14ac:dyDescent="0.25">
      <c r="A2651" s="88" t="s">
        <v>3345</v>
      </c>
      <c r="B2651" s="88" t="s">
        <v>3338</v>
      </c>
      <c r="C2651" s="88" t="s">
        <v>3339</v>
      </c>
      <c r="D2651" s="88" t="s">
        <v>3340</v>
      </c>
      <c r="E2651" s="88" t="s">
        <v>3341</v>
      </c>
      <c r="F2651" s="103"/>
      <c r="G2651" s="103"/>
      <c r="H2651" s="103"/>
      <c r="I2651" s="103"/>
      <c r="J2651" s="103"/>
      <c r="K2651" s="103"/>
      <c r="L2651" s="103"/>
      <c r="M2651" s="103"/>
      <c r="N2651" s="103"/>
      <c r="O2651" s="103"/>
    </row>
    <row r="2652" spans="1:15" ht="51.75" thickBot="1" x14ac:dyDescent="0.25">
      <c r="A2652" s="88" t="s">
        <v>3346</v>
      </c>
      <c r="B2652" s="133" t="s">
        <v>5963</v>
      </c>
      <c r="C2652" s="133" t="s">
        <v>5964</v>
      </c>
      <c r="D2652" s="133" t="s">
        <v>5965</v>
      </c>
      <c r="E2652" s="133" t="s">
        <v>5966</v>
      </c>
      <c r="F2652" s="103"/>
      <c r="G2652" s="103"/>
      <c r="H2652" s="103"/>
      <c r="I2652" s="103"/>
      <c r="J2652" s="103"/>
      <c r="K2652" s="103"/>
      <c r="L2652" s="103"/>
      <c r="M2652" s="103"/>
      <c r="N2652" s="103"/>
      <c r="O2652" s="103"/>
    </row>
    <row r="2653" spans="1:15" ht="90" thickBot="1" x14ac:dyDescent="0.25">
      <c r="A2653" s="88" t="s">
        <v>3347</v>
      </c>
      <c r="B2653" s="88" t="s">
        <v>3321</v>
      </c>
      <c r="C2653" s="88" t="s">
        <v>3322</v>
      </c>
      <c r="D2653" s="88" t="s">
        <v>3323</v>
      </c>
      <c r="E2653" s="88" t="s">
        <v>3324</v>
      </c>
      <c r="F2653" s="103"/>
      <c r="G2653" s="103"/>
      <c r="H2653" s="103"/>
      <c r="I2653" s="103"/>
      <c r="J2653" s="103"/>
      <c r="K2653" s="103"/>
      <c r="L2653" s="103"/>
      <c r="M2653" s="103"/>
      <c r="N2653" s="103"/>
      <c r="O2653" s="103"/>
    </row>
    <row r="2654" spans="1:15" ht="26.25" thickBot="1" x14ac:dyDescent="0.25">
      <c r="A2654" s="88" t="s">
        <v>3348</v>
      </c>
      <c r="B2654" s="88" t="s">
        <v>3349</v>
      </c>
      <c r="C2654" s="88" t="s">
        <v>3350</v>
      </c>
      <c r="D2654" s="88" t="s">
        <v>3351</v>
      </c>
      <c r="E2654" s="88" t="s">
        <v>3352</v>
      </c>
      <c r="F2654" s="103"/>
      <c r="G2654" s="103"/>
      <c r="H2654" s="103"/>
      <c r="I2654" s="103"/>
      <c r="J2654" s="103"/>
      <c r="K2654" s="103"/>
      <c r="L2654" s="103"/>
      <c r="M2654" s="103"/>
      <c r="N2654" s="103"/>
      <c r="O2654" s="103"/>
    </row>
    <row r="2656" spans="1:15" x14ac:dyDescent="0.2">
      <c r="A2656" s="95" t="s">
        <v>5977</v>
      </c>
      <c r="B2656" s="95" t="s">
        <v>5978</v>
      </c>
      <c r="C2656" s="95" t="s">
        <v>5979</v>
      </c>
    </row>
    <row r="2657" spans="1:13" x14ac:dyDescent="0.2">
      <c r="A2657" s="95" t="s">
        <v>5980</v>
      </c>
      <c r="B2657" s="134" t="s">
        <v>5981</v>
      </c>
      <c r="C2657" s="134" t="s">
        <v>5982</v>
      </c>
    </row>
    <row r="2658" spans="1:13" ht="12.75" customHeight="1" x14ac:dyDescent="0.2">
      <c r="A2658" s="95" t="s">
        <v>5983</v>
      </c>
      <c r="B2658" s="135" t="s">
        <v>5984</v>
      </c>
      <c r="C2658" s="135" t="s">
        <v>5985</v>
      </c>
      <c r="D2658" s="136"/>
      <c r="E2658" s="136"/>
      <c r="F2658" s="136"/>
      <c r="G2658" s="136"/>
      <c r="H2658" s="136"/>
      <c r="I2658" s="136"/>
      <c r="J2658" s="136"/>
      <c r="K2658" s="136"/>
      <c r="L2658" s="136"/>
      <c r="M2658" s="137"/>
    </row>
    <row r="2659" spans="1:13" x14ac:dyDescent="0.2">
      <c r="A2659" s="95" t="s">
        <v>5986</v>
      </c>
      <c r="B2659" s="138" t="s">
        <v>5987</v>
      </c>
      <c r="C2659" s="135" t="s">
        <v>5988</v>
      </c>
    </row>
    <row r="2660" spans="1:13" x14ac:dyDescent="0.2">
      <c r="A2660" s="95" t="s">
        <v>5989</v>
      </c>
      <c r="B2660" s="138" t="s">
        <v>5990</v>
      </c>
      <c r="C2660" s="135" t="s">
        <v>5991</v>
      </c>
    </row>
    <row r="2661" spans="1:13" x14ac:dyDescent="0.2">
      <c r="A2661" s="95" t="s">
        <v>5992</v>
      </c>
      <c r="B2661" s="138" t="s">
        <v>5993</v>
      </c>
      <c r="C2661" s="135" t="s">
        <v>5994</v>
      </c>
    </row>
    <row r="2662" spans="1:13" x14ac:dyDescent="0.2">
      <c r="A2662" s="95" t="s">
        <v>5995</v>
      </c>
      <c r="B2662" s="138" t="s">
        <v>5996</v>
      </c>
      <c r="C2662" s="135" t="s">
        <v>5997</v>
      </c>
    </row>
    <row r="2663" spans="1:13" x14ac:dyDescent="0.2">
      <c r="A2663" s="95" t="s">
        <v>5998</v>
      </c>
      <c r="B2663" s="138" t="s">
        <v>5999</v>
      </c>
      <c r="C2663" s="138" t="s">
        <v>6000</v>
      </c>
    </row>
    <row r="2664" spans="1:13" x14ac:dyDescent="0.2">
      <c r="A2664" s="95" t="s">
        <v>6001</v>
      </c>
      <c r="B2664" s="139" t="s">
        <v>6002</v>
      </c>
      <c r="C2664" s="140" t="s">
        <v>6003</v>
      </c>
    </row>
    <row r="2665" spans="1:13" x14ac:dyDescent="0.2">
      <c r="A2665" s="95" t="s">
        <v>6004</v>
      </c>
      <c r="B2665" s="138" t="s">
        <v>6005</v>
      </c>
      <c r="C2665" s="135" t="s">
        <v>6006</v>
      </c>
    </row>
    <row r="2666" spans="1:13" x14ac:dyDescent="0.2">
      <c r="A2666" s="95" t="s">
        <v>6007</v>
      </c>
      <c r="B2666" s="141" t="s">
        <v>6008</v>
      </c>
      <c r="C2666" s="142" t="s">
        <v>6009</v>
      </c>
    </row>
    <row r="2667" spans="1:13" x14ac:dyDescent="0.2">
      <c r="A2667" s="95" t="s">
        <v>6010</v>
      </c>
      <c r="B2667" s="141" t="s">
        <v>6011</v>
      </c>
      <c r="C2667" s="142" t="s">
        <v>6012</v>
      </c>
    </row>
    <row r="2668" spans="1:13" x14ac:dyDescent="0.2">
      <c r="A2668" s="95" t="s">
        <v>6013</v>
      </c>
      <c r="B2668" s="141" t="s">
        <v>124</v>
      </c>
      <c r="C2668" s="142" t="s">
        <v>125</v>
      </c>
    </row>
    <row r="2669" spans="1:13" x14ac:dyDescent="0.2">
      <c r="A2669" s="95" t="s">
        <v>6014</v>
      </c>
      <c r="B2669" s="141" t="s">
        <v>174</v>
      </c>
      <c r="C2669" s="142" t="s">
        <v>175</v>
      </c>
    </row>
    <row r="2670" spans="1:13" x14ac:dyDescent="0.2">
      <c r="A2670" s="95" t="s">
        <v>6015</v>
      </c>
      <c r="B2670" s="141" t="s">
        <v>6016</v>
      </c>
      <c r="C2670" s="142" t="s">
        <v>6017</v>
      </c>
    </row>
    <row r="2671" spans="1:13" x14ac:dyDescent="0.2">
      <c r="A2671" s="95" t="s">
        <v>6018</v>
      </c>
      <c r="B2671" s="141" t="s">
        <v>6019</v>
      </c>
      <c r="C2671" s="142" t="s">
        <v>6020</v>
      </c>
    </row>
    <row r="2672" spans="1:13" x14ac:dyDescent="0.2">
      <c r="A2672" s="95" t="s">
        <v>6021</v>
      </c>
      <c r="B2672" s="141" t="s">
        <v>6022</v>
      </c>
      <c r="C2672" s="141" t="s">
        <v>6023</v>
      </c>
    </row>
    <row r="2673" spans="1:15" x14ac:dyDescent="0.2">
      <c r="A2673" s="95" t="s">
        <v>6024</v>
      </c>
      <c r="B2673" s="141" t="s">
        <v>212</v>
      </c>
      <c r="C2673" s="142" t="s">
        <v>213</v>
      </c>
    </row>
    <row r="2674" spans="1:15" x14ac:dyDescent="0.2">
      <c r="A2674" s="95" t="s">
        <v>6025</v>
      </c>
      <c r="B2674" s="141" t="s">
        <v>6026</v>
      </c>
      <c r="C2674" s="142" t="s">
        <v>6027</v>
      </c>
    </row>
    <row r="2675" spans="1:15" x14ac:dyDescent="0.2">
      <c r="A2675" s="95" t="s">
        <v>6028</v>
      </c>
      <c r="B2675" s="141" t="s">
        <v>6029</v>
      </c>
      <c r="C2675" s="142" t="s">
        <v>6030</v>
      </c>
    </row>
    <row r="2676" spans="1:15" x14ac:dyDescent="0.2">
      <c r="A2676" s="95" t="s">
        <v>6031</v>
      </c>
      <c r="B2676" s="141" t="s">
        <v>6032</v>
      </c>
      <c r="C2676" s="142" t="s">
        <v>6033</v>
      </c>
    </row>
    <row r="2677" spans="1:15" x14ac:dyDescent="0.2">
      <c r="A2677" s="95" t="s">
        <v>6034</v>
      </c>
      <c r="B2677" s="141" t="s">
        <v>6035</v>
      </c>
      <c r="C2677" s="142" t="s">
        <v>6036</v>
      </c>
    </row>
    <row r="2678" spans="1:15" x14ac:dyDescent="0.2">
      <c r="A2678" s="95" t="s">
        <v>6037</v>
      </c>
      <c r="B2678" s="141" t="s">
        <v>6038</v>
      </c>
      <c r="C2678" s="142" t="s">
        <v>6039</v>
      </c>
    </row>
    <row r="2679" spans="1:15" x14ac:dyDescent="0.2">
      <c r="A2679" s="95" t="s">
        <v>6040</v>
      </c>
      <c r="B2679" s="141" t="s">
        <v>6041</v>
      </c>
      <c r="C2679" s="141" t="s">
        <v>6042</v>
      </c>
    </row>
    <row r="2680" spans="1:15" x14ac:dyDescent="0.2">
      <c r="A2680" s="95" t="s">
        <v>6043</v>
      </c>
      <c r="B2680" s="141" t="s">
        <v>6044</v>
      </c>
      <c r="C2680" s="141" t="s">
        <v>6045</v>
      </c>
    </row>
    <row r="2681" spans="1:15" x14ac:dyDescent="0.2">
      <c r="A2681" s="95" t="s">
        <v>6046</v>
      </c>
      <c r="B2681" s="141" t="s">
        <v>6047</v>
      </c>
      <c r="C2681" s="141" t="s">
        <v>6048</v>
      </c>
    </row>
    <row r="2682" spans="1:15" x14ac:dyDescent="0.2">
      <c r="A2682" s="95" t="s">
        <v>6049</v>
      </c>
      <c r="B2682" s="141" t="s">
        <v>1879</v>
      </c>
      <c r="C2682" s="141" t="s">
        <v>1880</v>
      </c>
    </row>
    <row r="2683" spans="1:15" x14ac:dyDescent="0.2">
      <c r="A2683" s="95" t="s">
        <v>6050</v>
      </c>
      <c r="B2683" s="141" t="s">
        <v>589</v>
      </c>
      <c r="C2683" s="141" t="s">
        <v>590</v>
      </c>
    </row>
    <row r="2684" spans="1:15" s="82" customFormat="1" x14ac:dyDescent="0.2">
      <c r="A2684" s="95" t="s">
        <v>6051</v>
      </c>
      <c r="B2684" s="141" t="s">
        <v>603</v>
      </c>
      <c r="C2684" s="141" t="s">
        <v>604</v>
      </c>
      <c r="D2684" s="141" t="s">
        <v>605</v>
      </c>
      <c r="E2684" s="163" t="s">
        <v>606</v>
      </c>
      <c r="F2684" s="163" t="s">
        <v>603</v>
      </c>
      <c r="G2684" s="163" t="s">
        <v>604</v>
      </c>
      <c r="H2684" s="163" t="s">
        <v>605</v>
      </c>
      <c r="I2684" s="163" t="s">
        <v>606</v>
      </c>
      <c r="J2684" s="163"/>
      <c r="K2684" s="163"/>
      <c r="L2684" s="163"/>
      <c r="M2684" s="163"/>
      <c r="N2684" s="163"/>
      <c r="O2684" s="163"/>
    </row>
    <row r="2685" spans="1:15" s="82" customFormat="1" x14ac:dyDescent="0.2">
      <c r="A2685" s="95" t="s">
        <v>6052</v>
      </c>
      <c r="B2685" s="163" t="s">
        <v>6438</v>
      </c>
      <c r="C2685" s="95" t="s">
        <v>6439</v>
      </c>
      <c r="D2685" s="95" t="s">
        <v>7097</v>
      </c>
      <c r="E2685" s="95" t="s">
        <v>7098</v>
      </c>
      <c r="F2685" s="163" t="s">
        <v>6438</v>
      </c>
      <c r="G2685" s="95" t="s">
        <v>6439</v>
      </c>
      <c r="H2685" s="95" t="s">
        <v>7097</v>
      </c>
      <c r="I2685" s="95" t="s">
        <v>7098</v>
      </c>
      <c r="J2685" s="163"/>
      <c r="K2685" s="163"/>
      <c r="L2685" s="163"/>
      <c r="M2685" s="163"/>
      <c r="N2685" s="163"/>
      <c r="O2685" s="163"/>
    </row>
    <row r="2686" spans="1:15" s="82" customFormat="1" x14ac:dyDescent="0.2">
      <c r="A2686" s="95" t="s">
        <v>6053</v>
      </c>
      <c r="B2686" s="141" t="s">
        <v>3915</v>
      </c>
      <c r="C2686" s="141" t="s">
        <v>3916</v>
      </c>
      <c r="D2686" s="141" t="s">
        <v>3917</v>
      </c>
      <c r="E2686" s="163" t="s">
        <v>3918</v>
      </c>
      <c r="F2686" s="163" t="s">
        <v>3915</v>
      </c>
      <c r="G2686" s="163" t="s">
        <v>3916</v>
      </c>
      <c r="H2686" s="163" t="s">
        <v>3917</v>
      </c>
      <c r="I2686" s="163" t="s">
        <v>3918</v>
      </c>
      <c r="J2686" s="163"/>
      <c r="K2686" s="163"/>
      <c r="L2686" s="163"/>
      <c r="M2686" s="163"/>
      <c r="N2686" s="163"/>
      <c r="O2686" s="163"/>
    </row>
    <row r="2687" spans="1:15" s="82" customFormat="1" x14ac:dyDescent="0.2">
      <c r="A2687" s="95" t="s">
        <v>6054</v>
      </c>
      <c r="B2687" s="141" t="s">
        <v>3920</v>
      </c>
      <c r="C2687" s="141" t="s">
        <v>3921</v>
      </c>
      <c r="D2687" s="141" t="s">
        <v>4839</v>
      </c>
      <c r="E2687" s="163" t="s">
        <v>4840</v>
      </c>
      <c r="F2687" s="163" t="s">
        <v>3920</v>
      </c>
      <c r="G2687" s="163" t="s">
        <v>3921</v>
      </c>
      <c r="H2687" s="163" t="s">
        <v>4839</v>
      </c>
      <c r="I2687" s="163" t="s">
        <v>4840</v>
      </c>
      <c r="J2687" s="163"/>
      <c r="K2687" s="163"/>
      <c r="L2687" s="163"/>
      <c r="M2687" s="163"/>
      <c r="N2687" s="163"/>
      <c r="O2687" s="163"/>
    </row>
    <row r="2688" spans="1:15" s="82" customFormat="1" x14ac:dyDescent="0.2">
      <c r="A2688" s="95" t="s">
        <v>6055</v>
      </c>
      <c r="B2688" s="141" t="s">
        <v>3923</v>
      </c>
      <c r="C2688" s="141" t="s">
        <v>3924</v>
      </c>
      <c r="D2688" s="141" t="s">
        <v>4841</v>
      </c>
      <c r="E2688" s="163" t="s">
        <v>4842</v>
      </c>
      <c r="F2688" s="163" t="s">
        <v>3923</v>
      </c>
      <c r="G2688" s="163" t="s">
        <v>3924</v>
      </c>
      <c r="H2688" s="163" t="s">
        <v>4841</v>
      </c>
      <c r="I2688" s="163" t="s">
        <v>4842</v>
      </c>
      <c r="J2688" s="163"/>
      <c r="K2688" s="163"/>
      <c r="L2688" s="163"/>
      <c r="M2688" s="163"/>
      <c r="N2688" s="163"/>
      <c r="O2688" s="163"/>
    </row>
    <row r="2689" spans="1:15" s="82" customFormat="1" x14ac:dyDescent="0.2">
      <c r="A2689" s="95" t="s">
        <v>6056</v>
      </c>
      <c r="B2689" s="141" t="s">
        <v>3926</v>
      </c>
      <c r="C2689" s="141" t="s">
        <v>3927</v>
      </c>
      <c r="D2689" s="141" t="s">
        <v>4843</v>
      </c>
      <c r="E2689" s="163" t="s">
        <v>4844</v>
      </c>
      <c r="F2689" s="163" t="s">
        <v>3926</v>
      </c>
      <c r="G2689" s="163" t="s">
        <v>3927</v>
      </c>
      <c r="H2689" s="163" t="s">
        <v>4843</v>
      </c>
      <c r="I2689" s="163" t="s">
        <v>4844</v>
      </c>
      <c r="J2689" s="163"/>
      <c r="K2689" s="163"/>
      <c r="L2689" s="163"/>
      <c r="M2689" s="163"/>
      <c r="N2689" s="163"/>
      <c r="O2689" s="163"/>
    </row>
    <row r="2690" spans="1:15" s="82" customFormat="1" x14ac:dyDescent="0.2">
      <c r="A2690" s="95" t="s">
        <v>6057</v>
      </c>
      <c r="B2690" s="141" t="s">
        <v>3929</v>
      </c>
      <c r="C2690" s="141" t="s">
        <v>3930</v>
      </c>
      <c r="D2690" s="141" t="s">
        <v>4845</v>
      </c>
      <c r="E2690" s="163" t="s">
        <v>4846</v>
      </c>
      <c r="F2690" s="163" t="s">
        <v>3929</v>
      </c>
      <c r="G2690" s="163" t="s">
        <v>3930</v>
      </c>
      <c r="H2690" s="163" t="s">
        <v>4845</v>
      </c>
      <c r="I2690" s="163" t="s">
        <v>4846</v>
      </c>
      <c r="J2690" s="163"/>
      <c r="K2690" s="163"/>
      <c r="L2690" s="163"/>
      <c r="M2690" s="163"/>
      <c r="N2690" s="163"/>
      <c r="O2690" s="163"/>
    </row>
    <row r="2691" spans="1:15" s="82" customFormat="1" x14ac:dyDescent="0.2">
      <c r="A2691" s="95" t="s">
        <v>6058</v>
      </c>
      <c r="B2691" s="163" t="s">
        <v>6448</v>
      </c>
      <c r="C2691" s="163" t="s">
        <v>3933</v>
      </c>
      <c r="D2691" s="163" t="s">
        <v>4847</v>
      </c>
      <c r="E2691" s="163" t="s">
        <v>7099</v>
      </c>
      <c r="F2691" s="163" t="s">
        <v>6448</v>
      </c>
      <c r="G2691" s="163" t="s">
        <v>3933</v>
      </c>
      <c r="H2691" s="163" t="s">
        <v>4847</v>
      </c>
      <c r="I2691" s="163" t="s">
        <v>7099</v>
      </c>
      <c r="J2691" s="163"/>
      <c r="K2691" s="163"/>
      <c r="L2691" s="163"/>
      <c r="M2691" s="163"/>
      <c r="N2691" s="163"/>
      <c r="O2691" s="163"/>
    </row>
    <row r="2692" spans="1:15" s="82" customFormat="1" x14ac:dyDescent="0.2">
      <c r="A2692" s="95" t="s">
        <v>6059</v>
      </c>
      <c r="B2692" s="141" t="s">
        <v>3935</v>
      </c>
      <c r="C2692" s="141" t="s">
        <v>3936</v>
      </c>
      <c r="D2692" s="141" t="s">
        <v>4849</v>
      </c>
      <c r="E2692" s="163" t="s">
        <v>4850</v>
      </c>
      <c r="F2692" s="163" t="s">
        <v>3935</v>
      </c>
      <c r="G2692" s="163" t="s">
        <v>3936</v>
      </c>
      <c r="H2692" s="163" t="s">
        <v>4849</v>
      </c>
      <c r="I2692" s="163" t="s">
        <v>4850</v>
      </c>
      <c r="J2692" s="163"/>
      <c r="K2692" s="163"/>
      <c r="L2692" s="163"/>
      <c r="M2692" s="163"/>
      <c r="N2692" s="163"/>
      <c r="O2692" s="163"/>
    </row>
    <row r="2693" spans="1:15" s="82" customFormat="1" x14ac:dyDescent="0.2">
      <c r="A2693" s="95" t="s">
        <v>6060</v>
      </c>
      <c r="B2693" s="141" t="s">
        <v>3938</v>
      </c>
      <c r="C2693" s="141" t="s">
        <v>3939</v>
      </c>
      <c r="D2693" s="141" t="s">
        <v>4851</v>
      </c>
      <c r="E2693" s="163" t="s">
        <v>4852</v>
      </c>
      <c r="F2693" s="163" t="s">
        <v>3938</v>
      </c>
      <c r="G2693" s="163" t="s">
        <v>3939</v>
      </c>
      <c r="H2693" s="163" t="s">
        <v>4851</v>
      </c>
      <c r="I2693" s="163" t="s">
        <v>4852</v>
      </c>
      <c r="J2693" s="163"/>
      <c r="K2693" s="163"/>
      <c r="L2693" s="163"/>
      <c r="M2693" s="163"/>
      <c r="N2693" s="163"/>
      <c r="O2693" s="163"/>
    </row>
    <row r="2694" spans="1:15" s="82" customFormat="1" x14ac:dyDescent="0.2">
      <c r="A2694" s="95" t="s">
        <v>6061</v>
      </c>
      <c r="B2694" s="141" t="s">
        <v>3941</v>
      </c>
      <c r="C2694" s="141" t="s">
        <v>3942</v>
      </c>
      <c r="D2694" s="141" t="s">
        <v>4853</v>
      </c>
      <c r="E2694" s="163" t="s">
        <v>4854</v>
      </c>
      <c r="F2694" s="163" t="s">
        <v>3941</v>
      </c>
      <c r="G2694" s="163" t="s">
        <v>3942</v>
      </c>
      <c r="H2694" s="163" t="s">
        <v>4853</v>
      </c>
      <c r="I2694" s="163" t="s">
        <v>4854</v>
      </c>
      <c r="J2694" s="163"/>
      <c r="K2694" s="163"/>
      <c r="L2694" s="163"/>
      <c r="M2694" s="163"/>
      <c r="N2694" s="163"/>
      <c r="O2694" s="163"/>
    </row>
    <row r="2695" spans="1:15" s="82" customFormat="1" x14ac:dyDescent="0.2">
      <c r="A2695" s="95" t="s">
        <v>6062</v>
      </c>
      <c r="B2695" s="141" t="s">
        <v>1924</v>
      </c>
      <c r="C2695" s="141" t="s">
        <v>1925</v>
      </c>
      <c r="D2695" s="141" t="s">
        <v>1926</v>
      </c>
      <c r="E2695" s="163" t="s">
        <v>5091</v>
      </c>
      <c r="F2695" s="163" t="s">
        <v>1924</v>
      </c>
      <c r="G2695" s="163" t="s">
        <v>1925</v>
      </c>
      <c r="H2695" s="163" t="s">
        <v>1926</v>
      </c>
      <c r="I2695" s="163" t="s">
        <v>5091</v>
      </c>
      <c r="J2695" s="163"/>
      <c r="K2695" s="163"/>
      <c r="L2695" s="163"/>
      <c r="M2695" s="163"/>
      <c r="N2695" s="163"/>
      <c r="O2695" s="163"/>
    </row>
    <row r="2696" spans="1:15" s="82" customFormat="1" x14ac:dyDescent="0.2">
      <c r="A2696" s="95" t="s">
        <v>6063</v>
      </c>
      <c r="B2696" s="141" t="s">
        <v>1929</v>
      </c>
      <c r="C2696" s="141" t="s">
        <v>1930</v>
      </c>
      <c r="D2696" s="141" t="s">
        <v>1931</v>
      </c>
      <c r="E2696" s="163" t="s">
        <v>1932</v>
      </c>
      <c r="F2696" s="163" t="s">
        <v>1929</v>
      </c>
      <c r="G2696" s="163" t="s">
        <v>1930</v>
      </c>
      <c r="H2696" s="163" t="s">
        <v>1931</v>
      </c>
      <c r="I2696" s="163" t="s">
        <v>1932</v>
      </c>
      <c r="J2696" s="163"/>
      <c r="K2696" s="163"/>
      <c r="L2696" s="163"/>
      <c r="M2696" s="163"/>
      <c r="N2696" s="163"/>
      <c r="O2696" s="163"/>
    </row>
    <row r="2697" spans="1:15" s="82" customFormat="1" x14ac:dyDescent="0.2">
      <c r="A2697" s="95" t="s">
        <v>6064</v>
      </c>
      <c r="B2697" s="141" t="s">
        <v>1934</v>
      </c>
      <c r="C2697" s="141" t="s">
        <v>1935</v>
      </c>
      <c r="D2697" s="141" t="s">
        <v>1936</v>
      </c>
      <c r="E2697" s="163" t="s">
        <v>1937</v>
      </c>
      <c r="F2697" s="163" t="s">
        <v>1934</v>
      </c>
      <c r="G2697" s="163" t="s">
        <v>3502</v>
      </c>
      <c r="H2697" s="163" t="s">
        <v>1936</v>
      </c>
      <c r="I2697" s="163" t="s">
        <v>1937</v>
      </c>
      <c r="J2697" s="163"/>
      <c r="K2697" s="163"/>
      <c r="L2697" s="163"/>
      <c r="M2697" s="163"/>
      <c r="N2697" s="163"/>
      <c r="O2697" s="163"/>
    </row>
    <row r="2698" spans="1:15" s="82" customFormat="1" x14ac:dyDescent="0.2">
      <c r="A2698" s="95" t="s">
        <v>6065</v>
      </c>
      <c r="B2698" s="141" t="s">
        <v>1939</v>
      </c>
      <c r="C2698" s="141" t="s">
        <v>1940</v>
      </c>
      <c r="D2698" s="141" t="s">
        <v>1941</v>
      </c>
      <c r="E2698" s="163" t="s">
        <v>1942</v>
      </c>
      <c r="F2698" s="163" t="s">
        <v>1939</v>
      </c>
      <c r="G2698" s="163" t="s">
        <v>1940</v>
      </c>
      <c r="H2698" s="163" t="s">
        <v>1941</v>
      </c>
      <c r="I2698" s="163" t="s">
        <v>1942</v>
      </c>
      <c r="J2698" s="163"/>
      <c r="K2698" s="163"/>
      <c r="L2698" s="163"/>
      <c r="M2698" s="163"/>
      <c r="N2698" s="163"/>
      <c r="O2698" s="163"/>
    </row>
    <row r="2699" spans="1:15" s="82" customFormat="1" x14ac:dyDescent="0.2">
      <c r="A2699" s="95" t="s">
        <v>6066</v>
      </c>
      <c r="B2699" s="141" t="s">
        <v>1944</v>
      </c>
      <c r="C2699" s="141" t="s">
        <v>1945</v>
      </c>
      <c r="D2699" s="141" t="s">
        <v>1946</v>
      </c>
      <c r="E2699" s="163" t="s">
        <v>1947</v>
      </c>
      <c r="F2699" s="163" t="s">
        <v>1944</v>
      </c>
      <c r="G2699" s="163" t="s">
        <v>1945</v>
      </c>
      <c r="H2699" s="163" t="s">
        <v>1946</v>
      </c>
      <c r="I2699" s="163" t="s">
        <v>1947</v>
      </c>
      <c r="J2699" s="163"/>
      <c r="K2699" s="163"/>
      <c r="L2699" s="163"/>
      <c r="M2699" s="163"/>
      <c r="N2699" s="163"/>
      <c r="O2699" s="163"/>
    </row>
    <row r="2700" spans="1:15" s="82" customFormat="1" x14ac:dyDescent="0.2">
      <c r="A2700" s="95" t="s">
        <v>6067</v>
      </c>
      <c r="B2700" s="141" t="s">
        <v>1949</v>
      </c>
      <c r="C2700" s="141" t="s">
        <v>1950</v>
      </c>
      <c r="D2700" s="141" t="s">
        <v>1951</v>
      </c>
      <c r="E2700" s="163" t="s">
        <v>1927</v>
      </c>
      <c r="F2700" s="163" t="s">
        <v>1949</v>
      </c>
      <c r="G2700" s="163" t="s">
        <v>1950</v>
      </c>
      <c r="H2700" s="163" t="s">
        <v>1951</v>
      </c>
      <c r="I2700" s="163" t="s">
        <v>1927</v>
      </c>
      <c r="J2700" s="163"/>
      <c r="K2700" s="163"/>
      <c r="L2700" s="163"/>
      <c r="M2700" s="163"/>
      <c r="N2700" s="163"/>
      <c r="O2700" s="163"/>
    </row>
    <row r="2701" spans="1:15" s="82" customFormat="1" x14ac:dyDescent="0.2">
      <c r="A2701" s="95" t="s">
        <v>6068</v>
      </c>
      <c r="B2701" s="141" t="s">
        <v>1953</v>
      </c>
      <c r="C2701" s="141" t="s">
        <v>1954</v>
      </c>
      <c r="D2701" s="141" t="s">
        <v>1955</v>
      </c>
      <c r="E2701" s="163" t="s">
        <v>1956</v>
      </c>
      <c r="F2701" s="163" t="s">
        <v>1953</v>
      </c>
      <c r="G2701" s="163" t="s">
        <v>3500</v>
      </c>
      <c r="H2701" s="163" t="s">
        <v>1955</v>
      </c>
      <c r="I2701" s="163" t="s">
        <v>1956</v>
      </c>
      <c r="J2701" s="163"/>
      <c r="K2701" s="163"/>
      <c r="L2701" s="163"/>
      <c r="M2701" s="163"/>
      <c r="N2701" s="163"/>
      <c r="O2701" s="163"/>
    </row>
    <row r="2702" spans="1:15" x14ac:dyDescent="0.2">
      <c r="A2702" s="95" t="s">
        <v>6069</v>
      </c>
      <c r="B2702" s="141" t="s">
        <v>6070</v>
      </c>
      <c r="C2702" s="141" t="s">
        <v>6071</v>
      </c>
    </row>
    <row r="2703" spans="1:15" x14ac:dyDescent="0.2">
      <c r="A2703" s="95" t="s">
        <v>6072</v>
      </c>
      <c r="B2703" s="141" t="s">
        <v>1961</v>
      </c>
      <c r="C2703" s="141" t="s">
        <v>1962</v>
      </c>
    </row>
    <row r="2704" spans="1:15" x14ac:dyDescent="0.2">
      <c r="A2704" s="95" t="s">
        <v>6073</v>
      </c>
      <c r="B2704" s="141" t="s">
        <v>6074</v>
      </c>
      <c r="C2704" s="141" t="s">
        <v>6075</v>
      </c>
    </row>
    <row r="2705" spans="1:9" x14ac:dyDescent="0.2">
      <c r="A2705" s="95" t="s">
        <v>6076</v>
      </c>
      <c r="B2705" s="141" t="s">
        <v>6077</v>
      </c>
      <c r="C2705" s="141" t="s">
        <v>6078</v>
      </c>
    </row>
    <row r="2706" spans="1:9" x14ac:dyDescent="0.2">
      <c r="A2706" s="95" t="s">
        <v>6079</v>
      </c>
      <c r="B2706" s="141" t="s">
        <v>708</v>
      </c>
      <c r="C2706" s="141" t="s">
        <v>709</v>
      </c>
    </row>
    <row r="2707" spans="1:9" x14ac:dyDescent="0.2">
      <c r="A2707" s="95" t="s">
        <v>6080</v>
      </c>
      <c r="B2707" s="141" t="s">
        <v>713</v>
      </c>
      <c r="C2707" s="141" t="s">
        <v>714</v>
      </c>
      <c r="D2707" s="95" t="s">
        <v>715</v>
      </c>
      <c r="E2707" s="95" t="s">
        <v>716</v>
      </c>
      <c r="F2707" s="35" t="s">
        <v>713</v>
      </c>
      <c r="G2707" s="35" t="s">
        <v>714</v>
      </c>
      <c r="H2707" s="35" t="s">
        <v>715</v>
      </c>
      <c r="I2707" s="35" t="s">
        <v>716</v>
      </c>
    </row>
    <row r="2708" spans="1:9" x14ac:dyDescent="0.2">
      <c r="A2708" s="95" t="s">
        <v>6081</v>
      </c>
      <c r="B2708" s="141" t="s">
        <v>718</v>
      </c>
      <c r="C2708" s="141" t="s">
        <v>719</v>
      </c>
      <c r="D2708" s="95" t="s">
        <v>720</v>
      </c>
      <c r="E2708" s="95" t="s">
        <v>721</v>
      </c>
      <c r="F2708" s="35" t="s">
        <v>718</v>
      </c>
      <c r="G2708" s="35" t="s">
        <v>719</v>
      </c>
      <c r="H2708" s="35" t="s">
        <v>720</v>
      </c>
      <c r="I2708" s="35" t="s">
        <v>721</v>
      </c>
    </row>
    <row r="2709" spans="1:9" x14ac:dyDescent="0.2">
      <c r="A2709" s="95" t="s">
        <v>6082</v>
      </c>
      <c r="B2709" s="141" t="s">
        <v>723</v>
      </c>
      <c r="C2709" s="141" t="s">
        <v>723</v>
      </c>
      <c r="D2709" s="95" t="s">
        <v>723</v>
      </c>
      <c r="E2709" s="95" t="s">
        <v>723</v>
      </c>
      <c r="F2709" s="35" t="s">
        <v>723</v>
      </c>
      <c r="G2709" s="35" t="s">
        <v>723</v>
      </c>
      <c r="H2709" s="35" t="s">
        <v>723</v>
      </c>
      <c r="I2709" s="35" t="s">
        <v>723</v>
      </c>
    </row>
    <row r="2710" spans="1:9" x14ac:dyDescent="0.2">
      <c r="A2710" s="95" t="s">
        <v>6083</v>
      </c>
      <c r="B2710" s="141" t="s">
        <v>735</v>
      </c>
      <c r="C2710" s="141" t="s">
        <v>736</v>
      </c>
      <c r="D2710" s="95" t="s">
        <v>737</v>
      </c>
      <c r="E2710" s="95" t="s">
        <v>738</v>
      </c>
      <c r="F2710" s="35" t="s">
        <v>735</v>
      </c>
      <c r="G2710" s="35" t="s">
        <v>736</v>
      </c>
      <c r="H2710" s="35" t="s">
        <v>737</v>
      </c>
      <c r="I2710" s="35" t="s">
        <v>738</v>
      </c>
    </row>
    <row r="2711" spans="1:9" x14ac:dyDescent="0.2">
      <c r="A2711" s="95" t="s">
        <v>6084</v>
      </c>
      <c r="B2711" s="141" t="s">
        <v>745</v>
      </c>
      <c r="C2711" s="141" t="s">
        <v>746</v>
      </c>
      <c r="D2711" s="95" t="s">
        <v>747</v>
      </c>
      <c r="E2711" s="95" t="s">
        <v>748</v>
      </c>
      <c r="F2711" s="35" t="s">
        <v>745</v>
      </c>
      <c r="G2711" s="35" t="s">
        <v>746</v>
      </c>
      <c r="H2711" s="35" t="s">
        <v>747</v>
      </c>
      <c r="I2711" s="35" t="s">
        <v>748</v>
      </c>
    </row>
    <row r="2712" spans="1:9" x14ac:dyDescent="0.2">
      <c r="A2712" s="95" t="s">
        <v>6085</v>
      </c>
      <c r="B2712" s="141" t="s">
        <v>2004</v>
      </c>
      <c r="C2712" s="141" t="s">
        <v>2005</v>
      </c>
      <c r="D2712" s="95" t="s">
        <v>2006</v>
      </c>
      <c r="E2712" s="95" t="s">
        <v>2007</v>
      </c>
      <c r="F2712" s="35" t="s">
        <v>2004</v>
      </c>
      <c r="G2712" s="35" t="s">
        <v>2005</v>
      </c>
      <c r="H2712" s="35" t="s">
        <v>2006</v>
      </c>
      <c r="I2712" s="35" t="s">
        <v>2007</v>
      </c>
    </row>
    <row r="2713" spans="1:9" x14ac:dyDescent="0.2">
      <c r="A2713" s="95" t="s">
        <v>6086</v>
      </c>
      <c r="B2713" s="141" t="s">
        <v>789</v>
      </c>
      <c r="C2713" s="141" t="s">
        <v>790</v>
      </c>
      <c r="D2713" s="95" t="s">
        <v>791</v>
      </c>
      <c r="E2713" s="95" t="s">
        <v>792</v>
      </c>
      <c r="F2713" s="35" t="s">
        <v>789</v>
      </c>
      <c r="G2713" s="35" t="s">
        <v>790</v>
      </c>
      <c r="H2713" s="35" t="s">
        <v>791</v>
      </c>
      <c r="I2713" s="35" t="s">
        <v>792</v>
      </c>
    </row>
    <row r="2714" spans="1:9" s="35" customFormat="1" ht="11.25" x14ac:dyDescent="0.2">
      <c r="A2714" s="95" t="s">
        <v>6087</v>
      </c>
      <c r="B2714" s="163" t="s">
        <v>7100</v>
      </c>
      <c r="C2714" s="163" t="s">
        <v>7101</v>
      </c>
      <c r="D2714" s="163" t="s">
        <v>7102</v>
      </c>
      <c r="E2714" s="163" t="s">
        <v>7103</v>
      </c>
      <c r="F2714" s="163" t="s">
        <v>7100</v>
      </c>
      <c r="G2714" s="163" t="s">
        <v>7101</v>
      </c>
      <c r="H2714" s="163" t="s">
        <v>7102</v>
      </c>
      <c r="I2714" s="163" t="s">
        <v>7103</v>
      </c>
    </row>
    <row r="2715" spans="1:9" x14ac:dyDescent="0.2">
      <c r="A2715" s="95" t="s">
        <v>6088</v>
      </c>
      <c r="B2715" s="141" t="s">
        <v>3546</v>
      </c>
      <c r="C2715" s="142" t="s">
        <v>870</v>
      </c>
    </row>
    <row r="2716" spans="1:9" x14ac:dyDescent="0.2">
      <c r="A2716" s="95" t="s">
        <v>6089</v>
      </c>
      <c r="B2716" s="141" t="s">
        <v>874</v>
      </c>
      <c r="C2716" s="142" t="s">
        <v>6090</v>
      </c>
    </row>
    <row r="2717" spans="1:9" x14ac:dyDescent="0.2">
      <c r="A2717" s="95" t="s">
        <v>6091</v>
      </c>
      <c r="B2717" s="143" t="s">
        <v>5211</v>
      </c>
      <c r="C2717" s="142" t="s">
        <v>6092</v>
      </c>
    </row>
    <row r="2718" spans="1:9" x14ac:dyDescent="0.2">
      <c r="A2718" s="95" t="s">
        <v>6093</v>
      </c>
      <c r="B2718" s="141" t="s">
        <v>6094</v>
      </c>
      <c r="C2718" s="142" t="s">
        <v>6095</v>
      </c>
    </row>
    <row r="2719" spans="1:9" x14ac:dyDescent="0.2">
      <c r="A2719" s="95" t="s">
        <v>6096</v>
      </c>
      <c r="B2719" s="141" t="s">
        <v>6097</v>
      </c>
      <c r="C2719" s="141" t="s">
        <v>6098</v>
      </c>
    </row>
    <row r="2720" spans="1:9" x14ac:dyDescent="0.2">
      <c r="A2720" s="95" t="s">
        <v>6099</v>
      </c>
      <c r="B2720" s="141" t="s">
        <v>6100</v>
      </c>
      <c r="C2720" s="142" t="s">
        <v>6101</v>
      </c>
    </row>
    <row r="2721" spans="1:15" x14ac:dyDescent="0.2">
      <c r="A2721" s="95" t="s">
        <v>6102</v>
      </c>
      <c r="B2721" s="141" t="s">
        <v>6103</v>
      </c>
      <c r="C2721" s="142" t="s">
        <v>6104</v>
      </c>
    </row>
    <row r="2722" spans="1:15" x14ac:dyDescent="0.2">
      <c r="A2722" s="95" t="s">
        <v>6105</v>
      </c>
      <c r="B2722" s="141" t="s">
        <v>5145</v>
      </c>
      <c r="C2722" s="142" t="s">
        <v>5146</v>
      </c>
    </row>
    <row r="2723" spans="1:15" x14ac:dyDescent="0.2">
      <c r="A2723" s="95" t="s">
        <v>6106</v>
      </c>
      <c r="B2723" s="141" t="s">
        <v>947</v>
      </c>
      <c r="C2723" s="142" t="s">
        <v>948</v>
      </c>
    </row>
    <row r="2724" spans="1:15" x14ac:dyDescent="0.2">
      <c r="A2724" s="95" t="s">
        <v>6107</v>
      </c>
      <c r="B2724" s="141" t="s">
        <v>2089</v>
      </c>
      <c r="C2724" s="142" t="s">
        <v>2090</v>
      </c>
    </row>
    <row r="2725" spans="1:15" x14ac:dyDescent="0.2">
      <c r="A2725" s="95" t="s">
        <v>6108</v>
      </c>
      <c r="B2725" s="141" t="s">
        <v>6109</v>
      </c>
      <c r="C2725" s="142" t="s">
        <v>958</v>
      </c>
    </row>
    <row r="2726" spans="1:15" x14ac:dyDescent="0.2">
      <c r="A2726" s="95" t="s">
        <v>6110</v>
      </c>
      <c r="B2726" s="141" t="s">
        <v>6111</v>
      </c>
      <c r="C2726" s="142" t="s">
        <v>6112</v>
      </c>
    </row>
    <row r="2727" spans="1:15" x14ac:dyDescent="0.2">
      <c r="A2727" s="95" t="s">
        <v>6113</v>
      </c>
      <c r="B2727" s="141" t="s">
        <v>6114</v>
      </c>
      <c r="C2727" s="142" t="s">
        <v>6115</v>
      </c>
    </row>
    <row r="2728" spans="1:15" x14ac:dyDescent="0.2">
      <c r="A2728" s="95" t="s">
        <v>6116</v>
      </c>
      <c r="B2728" s="141" t="s">
        <v>972</v>
      </c>
      <c r="C2728" s="142" t="s">
        <v>973</v>
      </c>
    </row>
    <row r="2729" spans="1:15" x14ac:dyDescent="0.2">
      <c r="A2729" s="95" t="s">
        <v>6117</v>
      </c>
      <c r="B2729" s="141" t="s">
        <v>3549</v>
      </c>
      <c r="C2729" s="142" t="s">
        <v>978</v>
      </c>
    </row>
    <row r="2730" spans="1:15" x14ac:dyDescent="0.2">
      <c r="A2730" s="95" t="s">
        <v>6118</v>
      </c>
      <c r="B2730" s="141" t="s">
        <v>6119</v>
      </c>
      <c r="C2730" s="142" t="s">
        <v>6120</v>
      </c>
    </row>
    <row r="2731" spans="1:15" x14ac:dyDescent="0.2">
      <c r="A2731" s="95" t="s">
        <v>6121</v>
      </c>
      <c r="B2731" s="141" t="s">
        <v>6122</v>
      </c>
      <c r="C2731" s="142" t="s">
        <v>6123</v>
      </c>
    </row>
    <row r="2732" spans="1:15" x14ac:dyDescent="0.2">
      <c r="A2732" s="95" t="s">
        <v>6124</v>
      </c>
      <c r="B2732" s="141" t="s">
        <v>1004</v>
      </c>
      <c r="C2732" s="142" t="s">
        <v>1005</v>
      </c>
    </row>
    <row r="2733" spans="1:15" x14ac:dyDescent="0.2">
      <c r="A2733" s="95" t="s">
        <v>6125</v>
      </c>
      <c r="B2733" s="141" t="s">
        <v>1014</v>
      </c>
      <c r="C2733" s="142" t="s">
        <v>1015</v>
      </c>
    </row>
    <row r="2734" spans="1:15" x14ac:dyDescent="0.2">
      <c r="A2734" s="95" t="s">
        <v>6126</v>
      </c>
      <c r="B2734" s="141" t="s">
        <v>1019</v>
      </c>
      <c r="C2734" s="141" t="s">
        <v>6127</v>
      </c>
    </row>
    <row r="2735" spans="1:15" s="82" customFormat="1" x14ac:dyDescent="0.2">
      <c r="A2735" s="95" t="s">
        <v>6128</v>
      </c>
      <c r="B2735" s="95" t="s">
        <v>1039</v>
      </c>
      <c r="C2735" s="95" t="s">
        <v>1040</v>
      </c>
      <c r="D2735" s="141" t="s">
        <v>1041</v>
      </c>
      <c r="E2735" s="163" t="s">
        <v>1042</v>
      </c>
      <c r="F2735" s="163" t="s">
        <v>1039</v>
      </c>
      <c r="G2735" s="163" t="s">
        <v>1040</v>
      </c>
      <c r="H2735" s="163" t="s">
        <v>1041</v>
      </c>
      <c r="I2735" s="163" t="s">
        <v>1042</v>
      </c>
      <c r="J2735" s="163"/>
      <c r="K2735" s="163"/>
      <c r="L2735" s="163"/>
      <c r="M2735" s="163"/>
      <c r="N2735" s="163"/>
      <c r="O2735" s="163"/>
    </row>
    <row r="2736" spans="1:15" s="82" customFormat="1" x14ac:dyDescent="0.2">
      <c r="A2736" s="95" t="s">
        <v>6129</v>
      </c>
      <c r="B2736" s="95" t="s">
        <v>4019</v>
      </c>
      <c r="C2736" s="95" t="s">
        <v>4020</v>
      </c>
      <c r="D2736" s="141" t="s">
        <v>4021</v>
      </c>
      <c r="E2736" s="163" t="s">
        <v>4866</v>
      </c>
      <c r="F2736" s="163" t="s">
        <v>4019</v>
      </c>
      <c r="G2736" s="163" t="s">
        <v>4020</v>
      </c>
      <c r="H2736" s="163" t="s">
        <v>4021</v>
      </c>
      <c r="I2736" s="163" t="s">
        <v>4866</v>
      </c>
      <c r="J2736" s="163"/>
      <c r="K2736" s="163"/>
      <c r="L2736" s="163"/>
      <c r="M2736" s="163"/>
      <c r="N2736" s="163"/>
      <c r="O2736" s="163"/>
    </row>
    <row r="2737" spans="1:15" s="82" customFormat="1" x14ac:dyDescent="0.2">
      <c r="A2737" s="95" t="s">
        <v>6130</v>
      </c>
      <c r="B2737" s="95" t="s">
        <v>4022</v>
      </c>
      <c r="C2737" s="95" t="s">
        <v>4023</v>
      </c>
      <c r="D2737" s="141" t="s">
        <v>4024</v>
      </c>
      <c r="E2737" s="163" t="s">
        <v>4867</v>
      </c>
      <c r="F2737" s="163" t="s">
        <v>4022</v>
      </c>
      <c r="G2737" s="163" t="s">
        <v>4023</v>
      </c>
      <c r="H2737" s="163" t="s">
        <v>4024</v>
      </c>
      <c r="I2737" s="163" t="s">
        <v>4867</v>
      </c>
      <c r="J2737" s="163"/>
      <c r="K2737" s="163"/>
      <c r="L2737" s="163"/>
      <c r="M2737" s="163"/>
      <c r="N2737" s="163"/>
      <c r="O2737" s="163"/>
    </row>
    <row r="2738" spans="1:15" s="82" customFormat="1" x14ac:dyDescent="0.2">
      <c r="A2738" s="95" t="s">
        <v>6131</v>
      </c>
      <c r="B2738" s="95" t="s">
        <v>4025</v>
      </c>
      <c r="C2738" s="95" t="s">
        <v>4026</v>
      </c>
      <c r="D2738" s="141" t="s">
        <v>4027</v>
      </c>
      <c r="E2738" s="163" t="s">
        <v>4868</v>
      </c>
      <c r="F2738" s="163" t="s">
        <v>4025</v>
      </c>
      <c r="G2738" s="163" t="s">
        <v>4026</v>
      </c>
      <c r="H2738" s="163" t="s">
        <v>4027</v>
      </c>
      <c r="I2738" s="163" t="s">
        <v>4868</v>
      </c>
      <c r="J2738" s="163"/>
      <c r="K2738" s="163"/>
      <c r="L2738" s="163"/>
      <c r="M2738" s="163"/>
      <c r="N2738" s="163"/>
      <c r="O2738" s="163"/>
    </row>
    <row r="2739" spans="1:15" s="82" customFormat="1" x14ac:dyDescent="0.2">
      <c r="A2739" s="95" t="s">
        <v>6132</v>
      </c>
      <c r="B2739" s="95" t="s">
        <v>4028</v>
      </c>
      <c r="C2739" s="95" t="s">
        <v>4029</v>
      </c>
      <c r="D2739" s="141" t="s">
        <v>4030</v>
      </c>
      <c r="E2739" s="163" t="s">
        <v>4869</v>
      </c>
      <c r="F2739" s="163" t="s">
        <v>4028</v>
      </c>
      <c r="G2739" s="163" t="s">
        <v>4029</v>
      </c>
      <c r="H2739" s="163" t="s">
        <v>4030</v>
      </c>
      <c r="I2739" s="163" t="s">
        <v>4869</v>
      </c>
      <c r="J2739" s="163"/>
      <c r="K2739" s="163"/>
      <c r="L2739" s="163"/>
      <c r="M2739" s="163"/>
      <c r="N2739" s="163"/>
      <c r="O2739" s="163"/>
    </row>
    <row r="2740" spans="1:15" s="82" customFormat="1" x14ac:dyDescent="0.2">
      <c r="A2740" s="95" t="s">
        <v>6133</v>
      </c>
      <c r="B2740" s="95" t="s">
        <v>4022</v>
      </c>
      <c r="C2740" s="95" t="s">
        <v>4023</v>
      </c>
      <c r="D2740" s="141" t="s">
        <v>4024</v>
      </c>
      <c r="E2740" s="163" t="s">
        <v>4867</v>
      </c>
      <c r="F2740" s="163" t="s">
        <v>4022</v>
      </c>
      <c r="G2740" s="163" t="s">
        <v>4023</v>
      </c>
      <c r="H2740" s="163" t="s">
        <v>4024</v>
      </c>
      <c r="I2740" s="163" t="s">
        <v>4867</v>
      </c>
      <c r="J2740" s="163"/>
      <c r="K2740" s="163"/>
      <c r="L2740" s="163"/>
      <c r="M2740" s="163"/>
      <c r="N2740" s="163"/>
      <c r="O2740" s="163"/>
    </row>
    <row r="2741" spans="1:15" s="82" customFormat="1" x14ac:dyDescent="0.2">
      <c r="A2741" s="95" t="s">
        <v>6134</v>
      </c>
      <c r="B2741" s="95" t="s">
        <v>4025</v>
      </c>
      <c r="C2741" s="95" t="s">
        <v>4026</v>
      </c>
      <c r="D2741" s="141" t="s">
        <v>4027</v>
      </c>
      <c r="E2741" s="163" t="s">
        <v>4868</v>
      </c>
      <c r="F2741" s="163" t="s">
        <v>4025</v>
      </c>
      <c r="G2741" s="163" t="s">
        <v>4026</v>
      </c>
      <c r="H2741" s="163" t="s">
        <v>4027</v>
      </c>
      <c r="I2741" s="163" t="s">
        <v>4868</v>
      </c>
      <c r="J2741" s="163"/>
      <c r="K2741" s="163"/>
      <c r="L2741" s="163"/>
      <c r="M2741" s="163"/>
      <c r="N2741" s="163"/>
      <c r="O2741" s="163"/>
    </row>
    <row r="2742" spans="1:15" s="82" customFormat="1" x14ac:dyDescent="0.2">
      <c r="A2742" s="95" t="s">
        <v>6135</v>
      </c>
      <c r="B2742" s="95" t="s">
        <v>1043</v>
      </c>
      <c r="C2742" s="95" t="s">
        <v>1044</v>
      </c>
      <c r="D2742" s="141" t="s">
        <v>1045</v>
      </c>
      <c r="E2742" s="163" t="s">
        <v>1046</v>
      </c>
      <c r="F2742" s="163" t="s">
        <v>1043</v>
      </c>
      <c r="G2742" s="163" t="s">
        <v>1044</v>
      </c>
      <c r="H2742" s="163" t="s">
        <v>1045</v>
      </c>
      <c r="I2742" s="163" t="s">
        <v>1046</v>
      </c>
      <c r="J2742" s="163"/>
      <c r="K2742" s="163"/>
      <c r="L2742" s="163"/>
      <c r="M2742" s="163"/>
      <c r="N2742" s="163"/>
      <c r="O2742" s="163"/>
    </row>
    <row r="2743" spans="1:15" s="82" customFormat="1" x14ac:dyDescent="0.2">
      <c r="A2743" s="95" t="s">
        <v>6136</v>
      </c>
      <c r="B2743" s="95" t="s">
        <v>1048</v>
      </c>
      <c r="C2743" s="95" t="s">
        <v>1049</v>
      </c>
      <c r="D2743" s="141" t="s">
        <v>1050</v>
      </c>
      <c r="E2743" s="163" t="s">
        <v>1051</v>
      </c>
      <c r="F2743" s="163" t="s">
        <v>1048</v>
      </c>
      <c r="G2743" s="163" t="s">
        <v>1049</v>
      </c>
      <c r="H2743" s="163" t="s">
        <v>1050</v>
      </c>
      <c r="I2743" s="163" t="s">
        <v>1051</v>
      </c>
      <c r="J2743" s="163"/>
      <c r="K2743" s="163"/>
      <c r="L2743" s="163"/>
      <c r="M2743" s="163"/>
      <c r="N2743" s="163"/>
      <c r="O2743" s="163"/>
    </row>
    <row r="2744" spans="1:15" s="82" customFormat="1" x14ac:dyDescent="0.2">
      <c r="A2744" s="95" t="s">
        <v>6137</v>
      </c>
      <c r="B2744" s="95" t="s">
        <v>1053</v>
      </c>
      <c r="C2744" s="95" t="s">
        <v>1054</v>
      </c>
      <c r="D2744" s="141" t="s">
        <v>1055</v>
      </c>
      <c r="E2744" s="163" t="s">
        <v>1056</v>
      </c>
      <c r="F2744" s="163" t="s">
        <v>1053</v>
      </c>
      <c r="G2744" s="163" t="s">
        <v>3550</v>
      </c>
      <c r="H2744" s="163" t="s">
        <v>1055</v>
      </c>
      <c r="I2744" s="163" t="s">
        <v>1056</v>
      </c>
      <c r="J2744" s="163"/>
      <c r="K2744" s="163"/>
      <c r="L2744" s="163"/>
      <c r="M2744" s="163"/>
      <c r="N2744" s="163"/>
      <c r="O2744" s="163"/>
    </row>
    <row r="2745" spans="1:15" s="82" customFormat="1" x14ac:dyDescent="0.2">
      <c r="A2745" s="95" t="s">
        <v>6138</v>
      </c>
      <c r="B2745" s="95" t="s">
        <v>1058</v>
      </c>
      <c r="C2745" s="95" t="s">
        <v>1059</v>
      </c>
      <c r="D2745" s="141" t="s">
        <v>1060</v>
      </c>
      <c r="E2745" s="163" t="s">
        <v>1061</v>
      </c>
      <c r="F2745" s="163" t="s">
        <v>1058</v>
      </c>
      <c r="G2745" s="163" t="s">
        <v>1059</v>
      </c>
      <c r="H2745" s="163" t="s">
        <v>1060</v>
      </c>
      <c r="I2745" s="163" t="s">
        <v>1061</v>
      </c>
      <c r="J2745" s="163"/>
      <c r="K2745" s="163"/>
      <c r="L2745" s="163"/>
      <c r="M2745" s="163"/>
      <c r="N2745" s="163"/>
      <c r="O2745" s="163"/>
    </row>
    <row r="2746" spans="1:15" x14ac:dyDescent="0.2">
      <c r="A2746" s="95" t="s">
        <v>6139</v>
      </c>
      <c r="B2746" s="141" t="s">
        <v>6140</v>
      </c>
      <c r="C2746" s="141" t="s">
        <v>6141</v>
      </c>
    </row>
    <row r="2747" spans="1:15" x14ac:dyDescent="0.2">
      <c r="A2747" s="95" t="s">
        <v>6142</v>
      </c>
      <c r="B2747" s="141" t="s">
        <v>6143</v>
      </c>
      <c r="C2747" s="141" t="s">
        <v>6144</v>
      </c>
    </row>
    <row r="2748" spans="1:15" x14ac:dyDescent="0.2">
      <c r="A2748" s="95" t="s">
        <v>6145</v>
      </c>
      <c r="B2748" s="141" t="s">
        <v>3551</v>
      </c>
      <c r="C2748" s="141" t="s">
        <v>3552</v>
      </c>
    </row>
    <row r="2749" spans="1:15" x14ac:dyDescent="0.2">
      <c r="A2749" s="95" t="s">
        <v>6146</v>
      </c>
      <c r="B2749" s="144" t="s">
        <v>6147</v>
      </c>
      <c r="C2749" s="145" t="s">
        <v>2118</v>
      </c>
      <c r="D2749" s="145"/>
      <c r="F2749" s="95"/>
      <c r="G2749" s="95"/>
      <c r="H2749" s="95"/>
      <c r="I2749" s="95"/>
    </row>
    <row r="2750" spans="1:15" x14ac:dyDescent="0.2">
      <c r="A2750" s="95" t="s">
        <v>6148</v>
      </c>
      <c r="B2750" s="145" t="s">
        <v>5335</v>
      </c>
      <c r="C2750" s="145" t="s">
        <v>6149</v>
      </c>
      <c r="D2750" s="145"/>
      <c r="F2750" s="95"/>
      <c r="G2750" s="95"/>
      <c r="H2750" s="95"/>
      <c r="I2750" s="95"/>
    </row>
    <row r="2751" spans="1:15" x14ac:dyDescent="0.2">
      <c r="A2751" s="95" t="s">
        <v>6150</v>
      </c>
      <c r="B2751" s="145" t="s">
        <v>5340</v>
      </c>
      <c r="C2751" s="145" t="s">
        <v>6151</v>
      </c>
      <c r="D2751" s="145"/>
      <c r="F2751" s="95"/>
      <c r="G2751" s="95"/>
      <c r="H2751" s="95"/>
      <c r="I2751" s="95"/>
    </row>
    <row r="2752" spans="1:15" x14ac:dyDescent="0.2">
      <c r="A2752" s="95" t="s">
        <v>6152</v>
      </c>
      <c r="B2752" s="145" t="s">
        <v>1080</v>
      </c>
      <c r="C2752" s="145" t="s">
        <v>1081</v>
      </c>
      <c r="D2752" s="35"/>
      <c r="F2752" s="95"/>
      <c r="G2752" s="95"/>
      <c r="H2752" s="95"/>
      <c r="I2752" s="95"/>
    </row>
    <row r="2753" spans="1:9" x14ac:dyDescent="0.2">
      <c r="A2753" s="95" t="s">
        <v>6153</v>
      </c>
      <c r="B2753" s="145" t="s">
        <v>5857</v>
      </c>
      <c r="C2753" s="145" t="s">
        <v>5858</v>
      </c>
      <c r="D2753" s="145"/>
      <c r="F2753" s="95"/>
      <c r="G2753" s="95"/>
      <c r="H2753" s="95"/>
      <c r="I2753" s="95"/>
    </row>
    <row r="2754" spans="1:9" x14ac:dyDescent="0.2">
      <c r="A2754" s="95" t="s">
        <v>6154</v>
      </c>
      <c r="B2754" s="145" t="s">
        <v>5862</v>
      </c>
      <c r="C2754" s="145" t="s">
        <v>6155</v>
      </c>
      <c r="D2754" s="145"/>
      <c r="F2754" s="95"/>
      <c r="G2754" s="95"/>
      <c r="H2754" s="95"/>
      <c r="I2754" s="95"/>
    </row>
    <row r="2755" spans="1:9" x14ac:dyDescent="0.2">
      <c r="A2755" s="95" t="s">
        <v>6156</v>
      </c>
      <c r="B2755" s="141" t="s">
        <v>3556</v>
      </c>
      <c r="C2755" s="141" t="s">
        <v>5149</v>
      </c>
    </row>
    <row r="2756" spans="1:9" x14ac:dyDescent="0.2">
      <c r="A2756" s="95" t="s">
        <v>6157</v>
      </c>
      <c r="B2756" s="141" t="s">
        <v>5055</v>
      </c>
      <c r="C2756" s="141" t="s">
        <v>6158</v>
      </c>
    </row>
    <row r="2757" spans="1:9" x14ac:dyDescent="0.2">
      <c r="A2757" s="95" t="s">
        <v>6159</v>
      </c>
      <c r="B2757" s="141" t="s">
        <v>5071</v>
      </c>
      <c r="C2757" s="141" t="s">
        <v>5072</v>
      </c>
    </row>
    <row r="2758" spans="1:9" x14ac:dyDescent="0.2">
      <c r="A2758" s="95" t="s">
        <v>6160</v>
      </c>
      <c r="B2758" s="141" t="s">
        <v>1095</v>
      </c>
      <c r="C2758" s="141" t="s">
        <v>1095</v>
      </c>
    </row>
    <row r="2759" spans="1:9" x14ac:dyDescent="0.2">
      <c r="A2759" s="95" t="s">
        <v>6161</v>
      </c>
      <c r="B2759" s="141" t="s">
        <v>1098</v>
      </c>
      <c r="C2759" s="141" t="s">
        <v>1099</v>
      </c>
    </row>
    <row r="2760" spans="1:9" x14ac:dyDescent="0.2">
      <c r="A2760" s="95" t="s">
        <v>6162</v>
      </c>
      <c r="B2760" s="141" t="s">
        <v>6163</v>
      </c>
      <c r="C2760" s="141" t="s">
        <v>6164</v>
      </c>
    </row>
    <row r="2761" spans="1:9" x14ac:dyDescent="0.2">
      <c r="A2761" s="95" t="s">
        <v>6165</v>
      </c>
      <c r="B2761" s="141" t="s">
        <v>5365</v>
      </c>
      <c r="C2761" s="141" t="s">
        <v>6166</v>
      </c>
    </row>
    <row r="2762" spans="1:9" x14ac:dyDescent="0.2">
      <c r="A2762" s="95" t="s">
        <v>6167</v>
      </c>
      <c r="B2762" s="141" t="s">
        <v>6168</v>
      </c>
      <c r="C2762" s="141" t="s">
        <v>6169</v>
      </c>
    </row>
    <row r="2763" spans="1:9" x14ac:dyDescent="0.2">
      <c r="A2763" s="95" t="s">
        <v>6170</v>
      </c>
      <c r="B2763" s="141" t="s">
        <v>1116</v>
      </c>
      <c r="C2763" s="141" t="s">
        <v>1117</v>
      </c>
    </row>
    <row r="2764" spans="1:9" x14ac:dyDescent="0.2">
      <c r="A2764" s="95" t="s">
        <v>6171</v>
      </c>
      <c r="B2764" s="141" t="s">
        <v>6172</v>
      </c>
      <c r="C2764" s="141" t="s">
        <v>6173</v>
      </c>
    </row>
    <row r="2765" spans="1:9" x14ac:dyDescent="0.2">
      <c r="A2765" s="95" t="s">
        <v>6174</v>
      </c>
      <c r="B2765" s="141" t="s">
        <v>6175</v>
      </c>
      <c r="C2765" s="141" t="s">
        <v>6176</v>
      </c>
    </row>
    <row r="2766" spans="1:9" x14ac:dyDescent="0.2">
      <c r="A2766" s="95" t="s">
        <v>6177</v>
      </c>
      <c r="B2766" s="141" t="s">
        <v>1141</v>
      </c>
      <c r="C2766" s="141" t="s">
        <v>1142</v>
      </c>
    </row>
    <row r="2767" spans="1:9" x14ac:dyDescent="0.2">
      <c r="A2767" s="95" t="s">
        <v>6178</v>
      </c>
      <c r="B2767" s="141" t="s">
        <v>1146</v>
      </c>
      <c r="C2767" s="141" t="s">
        <v>5108</v>
      </c>
    </row>
    <row r="2768" spans="1:9" x14ac:dyDescent="0.2">
      <c r="A2768" s="95" t="s">
        <v>6179</v>
      </c>
      <c r="B2768" s="141" t="s">
        <v>6180</v>
      </c>
      <c r="C2768" s="141" t="s">
        <v>6181</v>
      </c>
    </row>
    <row r="2769" spans="1:9" x14ac:dyDescent="0.2">
      <c r="A2769" s="95" t="s">
        <v>6182</v>
      </c>
      <c r="B2769" s="141" t="s">
        <v>4474</v>
      </c>
      <c r="C2769" s="141" t="s">
        <v>4475</v>
      </c>
    </row>
    <row r="2770" spans="1:9" x14ac:dyDescent="0.2">
      <c r="A2770" s="95" t="s">
        <v>6183</v>
      </c>
      <c r="B2770" s="141" t="s">
        <v>1150</v>
      </c>
      <c r="C2770" s="141" t="s">
        <v>1151</v>
      </c>
    </row>
    <row r="2771" spans="1:9" x14ac:dyDescent="0.2">
      <c r="A2771" s="95" t="s">
        <v>6184</v>
      </c>
      <c r="B2771" s="141" t="s">
        <v>1164</v>
      </c>
      <c r="C2771" s="141" t="s">
        <v>1165</v>
      </c>
    </row>
    <row r="2772" spans="1:9" x14ac:dyDescent="0.2">
      <c r="A2772" s="95" t="s">
        <v>6185</v>
      </c>
      <c r="B2772" s="141" t="s">
        <v>6186</v>
      </c>
      <c r="C2772" s="141" t="s">
        <v>1175</v>
      </c>
    </row>
    <row r="2773" spans="1:9" x14ac:dyDescent="0.2">
      <c r="A2773" s="95" t="s">
        <v>6187</v>
      </c>
      <c r="B2773" s="141" t="s">
        <v>6188</v>
      </c>
      <c r="C2773" s="141" t="s">
        <v>6189</v>
      </c>
    </row>
    <row r="2774" spans="1:9" x14ac:dyDescent="0.2">
      <c r="A2774" s="95" t="s">
        <v>6190</v>
      </c>
      <c r="B2774" s="141" t="s">
        <v>6191</v>
      </c>
      <c r="C2774" s="141" t="s">
        <v>6192</v>
      </c>
    </row>
    <row r="2775" spans="1:9" x14ac:dyDescent="0.2">
      <c r="A2775" s="95" t="s">
        <v>6193</v>
      </c>
      <c r="B2775" s="141" t="s">
        <v>6194</v>
      </c>
      <c r="C2775" s="141" t="s">
        <v>6195</v>
      </c>
    </row>
    <row r="2776" spans="1:9" x14ac:dyDescent="0.2">
      <c r="A2776" s="95" t="s">
        <v>6196</v>
      </c>
      <c r="B2776" s="141" t="s">
        <v>1178</v>
      </c>
      <c r="C2776" s="141" t="s">
        <v>1179</v>
      </c>
    </row>
    <row r="2777" spans="1:9" x14ac:dyDescent="0.2">
      <c r="A2777" s="95" t="s">
        <v>6197</v>
      </c>
      <c r="B2777" s="141" t="s">
        <v>1198</v>
      </c>
      <c r="C2777" s="141" t="s">
        <v>1199</v>
      </c>
    </row>
    <row r="2778" spans="1:9" x14ac:dyDescent="0.2">
      <c r="A2778" s="95" t="s">
        <v>6198</v>
      </c>
      <c r="B2778" s="141" t="s">
        <v>6199</v>
      </c>
      <c r="C2778" s="141" t="s">
        <v>6200</v>
      </c>
    </row>
    <row r="2779" spans="1:9" x14ac:dyDescent="0.2">
      <c r="A2779" s="95" t="s">
        <v>6201</v>
      </c>
      <c r="B2779" s="141" t="s">
        <v>2209</v>
      </c>
      <c r="C2779" s="141" t="s">
        <v>5158</v>
      </c>
      <c r="D2779" s="95" t="s">
        <v>5159</v>
      </c>
      <c r="E2779" s="95" t="s">
        <v>2210</v>
      </c>
      <c r="F2779" s="35" t="s">
        <v>2209</v>
      </c>
      <c r="G2779" s="35" t="s">
        <v>5158</v>
      </c>
      <c r="H2779" s="35" t="s">
        <v>5159</v>
      </c>
      <c r="I2779" s="35" t="s">
        <v>2210</v>
      </c>
    </row>
    <row r="2780" spans="1:9" x14ac:dyDescent="0.2">
      <c r="A2780" s="95" t="s">
        <v>6202</v>
      </c>
      <c r="B2780" s="141" t="s">
        <v>1213</v>
      </c>
      <c r="C2780" s="141" t="s">
        <v>1214</v>
      </c>
    </row>
    <row r="2781" spans="1:9" x14ac:dyDescent="0.2">
      <c r="A2781" s="95" t="s">
        <v>6203</v>
      </c>
      <c r="B2781" s="141" t="s">
        <v>1219</v>
      </c>
      <c r="C2781" s="141" t="s">
        <v>1220</v>
      </c>
    </row>
    <row r="2782" spans="1:9" x14ac:dyDescent="0.2">
      <c r="A2782" s="95" t="s">
        <v>6204</v>
      </c>
      <c r="B2782" s="141" t="s">
        <v>5940</v>
      </c>
      <c r="C2782" s="141" t="s">
        <v>6205</v>
      </c>
    </row>
    <row r="2783" spans="1:9" x14ac:dyDescent="0.2">
      <c r="A2783" s="95" t="s">
        <v>6206</v>
      </c>
      <c r="B2783" s="141" t="s">
        <v>1234</v>
      </c>
      <c r="C2783" s="141" t="s">
        <v>1235</v>
      </c>
    </row>
    <row r="2784" spans="1:9" x14ac:dyDescent="0.2">
      <c r="A2784" s="95" t="s">
        <v>6207</v>
      </c>
      <c r="B2784" s="141" t="s">
        <v>1249</v>
      </c>
      <c r="C2784" s="141" t="s">
        <v>1250</v>
      </c>
    </row>
    <row r="2785" spans="1:9" x14ac:dyDescent="0.2">
      <c r="A2785" s="95" t="s">
        <v>6208</v>
      </c>
      <c r="B2785" s="163" t="s">
        <v>1278</v>
      </c>
      <c r="C2785" s="163" t="s">
        <v>1279</v>
      </c>
      <c r="D2785" s="163" t="s">
        <v>1280</v>
      </c>
      <c r="E2785" s="163" t="s">
        <v>1281</v>
      </c>
      <c r="F2785" s="163" t="s">
        <v>1278</v>
      </c>
      <c r="G2785" s="163" t="s">
        <v>1279</v>
      </c>
      <c r="H2785" s="163" t="s">
        <v>1280</v>
      </c>
      <c r="I2785" s="163" t="s">
        <v>1281</v>
      </c>
    </row>
    <row r="2786" spans="1:9" x14ac:dyDescent="0.2">
      <c r="A2786" s="95" t="s">
        <v>6209</v>
      </c>
      <c r="B2786" s="141" t="s">
        <v>1287</v>
      </c>
      <c r="C2786" s="141" t="s">
        <v>1288</v>
      </c>
    </row>
    <row r="2787" spans="1:9" x14ac:dyDescent="0.2">
      <c r="A2787" s="95" t="s">
        <v>6210</v>
      </c>
      <c r="B2787" s="141" t="s">
        <v>1292</v>
      </c>
      <c r="C2787" s="141" t="s">
        <v>1293</v>
      </c>
    </row>
    <row r="2788" spans="1:9" x14ac:dyDescent="0.2">
      <c r="A2788" s="95" t="s">
        <v>6211</v>
      </c>
      <c r="B2788" s="141" t="s">
        <v>1297</v>
      </c>
      <c r="C2788" s="141" t="s">
        <v>1298</v>
      </c>
    </row>
    <row r="2789" spans="1:9" x14ac:dyDescent="0.2">
      <c r="A2789" s="95" t="s">
        <v>6212</v>
      </c>
      <c r="B2789" s="141" t="s">
        <v>1302</v>
      </c>
      <c r="C2789" s="141" t="s">
        <v>1303</v>
      </c>
    </row>
    <row r="2790" spans="1:9" x14ac:dyDescent="0.2">
      <c r="A2790" s="95" t="s">
        <v>6213</v>
      </c>
      <c r="B2790" s="141" t="s">
        <v>1306</v>
      </c>
      <c r="C2790" s="141" t="s">
        <v>1307</v>
      </c>
    </row>
    <row r="2791" spans="1:9" x14ac:dyDescent="0.2">
      <c r="A2791" s="95" t="s">
        <v>6214</v>
      </c>
      <c r="B2791" s="141" t="s">
        <v>6215</v>
      </c>
      <c r="C2791" s="141" t="s">
        <v>6216</v>
      </c>
    </row>
    <row r="2792" spans="1:9" x14ac:dyDescent="0.2">
      <c r="A2792" s="95" t="s">
        <v>6217</v>
      </c>
      <c r="B2792" s="141" t="s">
        <v>1316</v>
      </c>
      <c r="C2792" s="141" t="s">
        <v>1317</v>
      </c>
    </row>
    <row r="2793" spans="1:9" x14ac:dyDescent="0.2">
      <c r="A2793" s="95" t="s">
        <v>6218</v>
      </c>
      <c r="B2793" s="141" t="s">
        <v>1321</v>
      </c>
      <c r="C2793" s="141" t="s">
        <v>1322</v>
      </c>
    </row>
    <row r="2794" spans="1:9" x14ac:dyDescent="0.2">
      <c r="A2794" s="95" t="s">
        <v>6219</v>
      </c>
      <c r="B2794" s="141" t="s">
        <v>6220</v>
      </c>
      <c r="C2794" s="141" t="s">
        <v>1332</v>
      </c>
    </row>
    <row r="2795" spans="1:9" x14ac:dyDescent="0.2">
      <c r="A2795" s="95" t="s">
        <v>6221</v>
      </c>
      <c r="B2795" s="141" t="s">
        <v>1344</v>
      </c>
      <c r="C2795" s="141" t="s">
        <v>1345</v>
      </c>
    </row>
    <row r="2796" spans="1:9" x14ac:dyDescent="0.2">
      <c r="A2796" s="95" t="s">
        <v>6222</v>
      </c>
      <c r="B2796" s="141" t="s">
        <v>1349</v>
      </c>
      <c r="C2796" s="141" t="s">
        <v>1350</v>
      </c>
    </row>
    <row r="2797" spans="1:9" x14ac:dyDescent="0.2">
      <c r="A2797" s="95" t="s">
        <v>6223</v>
      </c>
      <c r="B2797" s="141" t="s">
        <v>1364</v>
      </c>
      <c r="C2797" s="141" t="s">
        <v>1365</v>
      </c>
    </row>
    <row r="2798" spans="1:9" x14ac:dyDescent="0.2">
      <c r="A2798" s="95" t="s">
        <v>6224</v>
      </c>
      <c r="B2798" s="141" t="s">
        <v>1369</v>
      </c>
      <c r="C2798" s="141" t="s">
        <v>1370</v>
      </c>
    </row>
    <row r="2799" spans="1:9" x14ac:dyDescent="0.2">
      <c r="A2799" s="95" t="s">
        <v>6225</v>
      </c>
      <c r="B2799" s="141" t="s">
        <v>6226</v>
      </c>
      <c r="C2799" s="141" t="s">
        <v>6227</v>
      </c>
    </row>
    <row r="2800" spans="1:9" x14ac:dyDescent="0.2">
      <c r="A2800" s="95" t="s">
        <v>6228</v>
      </c>
      <c r="B2800" s="141" t="s">
        <v>1394</v>
      </c>
      <c r="C2800" s="141" t="s">
        <v>1395</v>
      </c>
    </row>
    <row r="2801" spans="1:9" x14ac:dyDescent="0.2">
      <c r="A2801" s="95" t="s">
        <v>6229</v>
      </c>
      <c r="B2801" s="141" t="s">
        <v>6230</v>
      </c>
      <c r="C2801" s="141" t="s">
        <v>6231</v>
      </c>
    </row>
    <row r="2802" spans="1:9" x14ac:dyDescent="0.2">
      <c r="A2802" s="95" t="s">
        <v>6232</v>
      </c>
      <c r="B2802" s="141" t="s">
        <v>1551</v>
      </c>
      <c r="C2802" s="141" t="s">
        <v>1548</v>
      </c>
    </row>
    <row r="2803" spans="1:9" x14ac:dyDescent="0.2">
      <c r="A2803" s="95" t="s">
        <v>6233</v>
      </c>
      <c r="B2803" s="141" t="s">
        <v>6234</v>
      </c>
      <c r="C2803" s="142" t="s">
        <v>6235</v>
      </c>
    </row>
    <row r="2804" spans="1:9" x14ac:dyDescent="0.2">
      <c r="A2804" s="95" t="s">
        <v>6236</v>
      </c>
      <c r="B2804" s="141" t="s">
        <v>6237</v>
      </c>
      <c r="C2804" s="142" t="s">
        <v>6238</v>
      </c>
    </row>
    <row r="2805" spans="1:9" x14ac:dyDescent="0.2">
      <c r="A2805" s="95" t="s">
        <v>6239</v>
      </c>
      <c r="B2805" s="141" t="s">
        <v>6240</v>
      </c>
      <c r="C2805" s="142" t="s">
        <v>6241</v>
      </c>
    </row>
    <row r="2806" spans="1:9" x14ac:dyDescent="0.2">
      <c r="A2806" s="95" t="s">
        <v>6242</v>
      </c>
      <c r="B2806" s="141" t="s">
        <v>6243</v>
      </c>
      <c r="C2806" s="142" t="s">
        <v>6244</v>
      </c>
    </row>
    <row r="2807" spans="1:9" x14ac:dyDescent="0.2">
      <c r="A2807" s="95" t="s">
        <v>6245</v>
      </c>
      <c r="B2807" s="141" t="s">
        <v>5114</v>
      </c>
      <c r="C2807" s="141" t="s">
        <v>1576</v>
      </c>
    </row>
    <row r="2808" spans="1:9" x14ac:dyDescent="0.2">
      <c r="A2808" s="95" t="s">
        <v>6246</v>
      </c>
      <c r="B2808" s="141" t="s">
        <v>1604</v>
      </c>
      <c r="C2808" s="141" t="s">
        <v>1605</v>
      </c>
    </row>
    <row r="2809" spans="1:9" x14ac:dyDescent="0.2">
      <c r="A2809" s="95" t="s">
        <v>6247</v>
      </c>
      <c r="B2809" s="141" t="s">
        <v>6248</v>
      </c>
      <c r="C2809" s="141" t="s">
        <v>6249</v>
      </c>
    </row>
    <row r="2810" spans="1:9" x14ac:dyDescent="0.2">
      <c r="A2810" s="95" t="s">
        <v>6250</v>
      </c>
      <c r="B2810" s="141" t="s">
        <v>6251</v>
      </c>
      <c r="C2810" s="141" t="s">
        <v>6252</v>
      </c>
    </row>
    <row r="2811" spans="1:9" x14ac:dyDescent="0.2">
      <c r="A2811" s="95" t="s">
        <v>6253</v>
      </c>
      <c r="B2811" s="141" t="s">
        <v>6254</v>
      </c>
      <c r="C2811" s="146" t="s">
        <v>6255</v>
      </c>
    </row>
    <row r="2812" spans="1:9" x14ac:dyDescent="0.2">
      <c r="A2812" s="95" t="s">
        <v>6256</v>
      </c>
      <c r="B2812" s="141" t="s">
        <v>6257</v>
      </c>
      <c r="C2812" s="147" t="s">
        <v>6258</v>
      </c>
    </row>
    <row r="2813" spans="1:9" ht="12.6" customHeight="1" x14ac:dyDescent="0.2">
      <c r="A2813" s="95" t="s">
        <v>6259</v>
      </c>
      <c r="B2813" s="141" t="s">
        <v>6260</v>
      </c>
      <c r="C2813" s="186" t="s">
        <v>6261</v>
      </c>
      <c r="D2813" s="186"/>
      <c r="E2813" s="186"/>
      <c r="F2813" s="186"/>
      <c r="G2813" s="186"/>
      <c r="H2813" s="186"/>
      <c r="I2813" s="187"/>
    </row>
    <row r="2814" spans="1:9" x14ac:dyDescent="0.2">
      <c r="A2814" s="95" t="s">
        <v>6262</v>
      </c>
      <c r="B2814" s="141" t="s">
        <v>6263</v>
      </c>
      <c r="C2814" s="147" t="s">
        <v>6264</v>
      </c>
    </row>
    <row r="2815" spans="1:9" ht="12.6" customHeight="1" x14ac:dyDescent="0.2">
      <c r="A2815" s="95" t="s">
        <v>6265</v>
      </c>
      <c r="B2815" s="141" t="s">
        <v>6266</v>
      </c>
      <c r="C2815" s="186" t="s">
        <v>6267</v>
      </c>
      <c r="D2815" s="186"/>
      <c r="E2815" s="186"/>
      <c r="F2815" s="186"/>
      <c r="G2815" s="186"/>
      <c r="H2815" s="186"/>
      <c r="I2815" s="187"/>
    </row>
    <row r="2816" spans="1:9" x14ac:dyDescent="0.2">
      <c r="A2816" s="95" t="s">
        <v>6268</v>
      </c>
      <c r="B2816" s="141" t="s">
        <v>6269</v>
      </c>
      <c r="C2816" s="147" t="s">
        <v>6270</v>
      </c>
    </row>
    <row r="2817" spans="1:9" x14ac:dyDescent="0.2">
      <c r="A2817" s="95" t="s">
        <v>6271</v>
      </c>
      <c r="B2817" s="141" t="s">
        <v>6272</v>
      </c>
      <c r="C2817" s="186" t="s">
        <v>6273</v>
      </c>
      <c r="D2817" s="186"/>
      <c r="E2817" s="186"/>
      <c r="F2817" s="186"/>
      <c r="G2817" s="186"/>
      <c r="H2817" s="186"/>
      <c r="I2817" s="187"/>
    </row>
    <row r="2818" spans="1:9" x14ac:dyDescent="0.2">
      <c r="A2818" s="95" t="s">
        <v>6274</v>
      </c>
      <c r="B2818" s="141" t="s">
        <v>6275</v>
      </c>
      <c r="C2818" s="147" t="s">
        <v>6276</v>
      </c>
    </row>
    <row r="2819" spans="1:9" ht="12.6" customHeight="1" x14ac:dyDescent="0.2">
      <c r="A2819" s="95" t="s">
        <v>6277</v>
      </c>
      <c r="B2819" s="141" t="s">
        <v>6278</v>
      </c>
      <c r="C2819" s="186" t="s">
        <v>6279</v>
      </c>
      <c r="D2819" s="186"/>
      <c r="E2819" s="186"/>
      <c r="F2819" s="186"/>
      <c r="G2819" s="186"/>
      <c r="H2819" s="186"/>
      <c r="I2819" s="186"/>
    </row>
    <row r="2820" spans="1:9" x14ac:dyDescent="0.2">
      <c r="A2820" s="95" t="s">
        <v>6280</v>
      </c>
      <c r="B2820" s="141" t="s">
        <v>6281</v>
      </c>
      <c r="C2820" s="148" t="s">
        <v>6282</v>
      </c>
    </row>
    <row r="2821" spans="1:9" x14ac:dyDescent="0.2">
      <c r="A2821" s="95" t="s">
        <v>6283</v>
      </c>
      <c r="B2821" s="141" t="s">
        <v>6284</v>
      </c>
      <c r="C2821" s="142" t="s">
        <v>6285</v>
      </c>
    </row>
    <row r="2822" spans="1:9" x14ac:dyDescent="0.2">
      <c r="A2822" s="95" t="s">
        <v>6286</v>
      </c>
      <c r="B2822" s="141" t="s">
        <v>6287</v>
      </c>
      <c r="C2822" s="142" t="s">
        <v>6288</v>
      </c>
    </row>
    <row r="2823" spans="1:9" x14ac:dyDescent="0.2">
      <c r="A2823" s="95" t="s">
        <v>6289</v>
      </c>
      <c r="B2823" s="141" t="s">
        <v>6290</v>
      </c>
      <c r="C2823" s="142" t="s">
        <v>6291</v>
      </c>
    </row>
    <row r="2824" spans="1:9" x14ac:dyDescent="0.2">
      <c r="A2824" s="95" t="s">
        <v>6292</v>
      </c>
      <c r="B2824" s="141" t="s">
        <v>6293</v>
      </c>
      <c r="C2824" s="141" t="s">
        <v>6294</v>
      </c>
    </row>
    <row r="2825" spans="1:9" x14ac:dyDescent="0.2">
      <c r="A2825" s="95" t="s">
        <v>6295</v>
      </c>
      <c r="B2825" s="141" t="s">
        <v>6296</v>
      </c>
      <c r="C2825" s="141" t="s">
        <v>6297</v>
      </c>
    </row>
    <row r="2826" spans="1:9" x14ac:dyDescent="0.2">
      <c r="A2826" s="95" t="s">
        <v>6298</v>
      </c>
      <c r="B2826" s="141" t="s">
        <v>6299</v>
      </c>
      <c r="C2826" s="142" t="s">
        <v>6300</v>
      </c>
    </row>
    <row r="2827" spans="1:9" x14ac:dyDescent="0.2">
      <c r="A2827" s="95" t="s">
        <v>6301</v>
      </c>
      <c r="B2827" s="141" t="s">
        <v>6302</v>
      </c>
      <c r="C2827" s="95" t="s">
        <v>6303</v>
      </c>
    </row>
    <row r="2828" spans="1:9" x14ac:dyDescent="0.2">
      <c r="A2828" s="95" t="s">
        <v>6304</v>
      </c>
      <c r="B2828" s="141" t="s">
        <v>6305</v>
      </c>
      <c r="C2828" s="141" t="s">
        <v>6305</v>
      </c>
    </row>
    <row r="2829" spans="1:9" x14ac:dyDescent="0.2">
      <c r="A2829" s="95" t="s">
        <v>6306</v>
      </c>
      <c r="B2829" s="141" t="s">
        <v>6307</v>
      </c>
      <c r="C2829" s="141" t="s">
        <v>6308</v>
      </c>
    </row>
    <row r="2830" spans="1:9" x14ac:dyDescent="0.2">
      <c r="A2830" s="95" t="s">
        <v>6309</v>
      </c>
      <c r="B2830" s="141" t="s">
        <v>6310</v>
      </c>
      <c r="C2830" s="141" t="s">
        <v>6311</v>
      </c>
    </row>
    <row r="2831" spans="1:9" x14ac:dyDescent="0.2">
      <c r="A2831" s="95" t="s">
        <v>6312</v>
      </c>
      <c r="B2831" s="141" t="s">
        <v>6313</v>
      </c>
      <c r="C2831" s="141" t="s">
        <v>6314</v>
      </c>
    </row>
    <row r="2832" spans="1:9" x14ac:dyDescent="0.2">
      <c r="A2832" s="95" t="s">
        <v>6315</v>
      </c>
      <c r="B2832" s="141" t="s">
        <v>6316</v>
      </c>
      <c r="C2832" s="141" t="s">
        <v>6316</v>
      </c>
    </row>
    <row r="2833" spans="1:13" x14ac:dyDescent="0.2">
      <c r="A2833" s="95" t="s">
        <v>6317</v>
      </c>
      <c r="B2833" s="141" t="s">
        <v>6318</v>
      </c>
      <c r="C2833" s="141" t="s">
        <v>6319</v>
      </c>
    </row>
    <row r="2834" spans="1:13" x14ac:dyDescent="0.2">
      <c r="A2834" s="95" t="s">
        <v>6320</v>
      </c>
      <c r="B2834" s="141" t="s">
        <v>6321</v>
      </c>
      <c r="C2834" s="141" t="s">
        <v>6322</v>
      </c>
    </row>
    <row r="2835" spans="1:13" x14ac:dyDescent="0.2">
      <c r="A2835" s="95" t="s">
        <v>6323</v>
      </c>
      <c r="B2835" s="141" t="s">
        <v>6324</v>
      </c>
      <c r="C2835" s="141" t="s">
        <v>6325</v>
      </c>
    </row>
    <row r="2836" spans="1:13" x14ac:dyDescent="0.2">
      <c r="A2836" s="95" t="s">
        <v>6326</v>
      </c>
      <c r="B2836" s="141" t="s">
        <v>6327</v>
      </c>
      <c r="C2836" s="141" t="s">
        <v>6327</v>
      </c>
    </row>
    <row r="2837" spans="1:13" x14ac:dyDescent="0.2">
      <c r="A2837" s="95" t="s">
        <v>6328</v>
      </c>
      <c r="B2837" s="141" t="s">
        <v>6329</v>
      </c>
      <c r="C2837" s="141" t="s">
        <v>6330</v>
      </c>
    </row>
    <row r="2838" spans="1:13" x14ac:dyDescent="0.2">
      <c r="A2838" s="95" t="s">
        <v>6331</v>
      </c>
      <c r="B2838" s="141" t="s">
        <v>6332</v>
      </c>
      <c r="C2838" s="141" t="s">
        <v>6332</v>
      </c>
    </row>
    <row r="2839" spans="1:13" x14ac:dyDescent="0.2">
      <c r="A2839" s="95" t="s">
        <v>6333</v>
      </c>
      <c r="B2839" s="141" t="s">
        <v>6334</v>
      </c>
      <c r="C2839" s="141" t="s">
        <v>6335</v>
      </c>
    </row>
    <row r="2840" spans="1:13" x14ac:dyDescent="0.2">
      <c r="A2840" s="95" t="s">
        <v>6336</v>
      </c>
      <c r="B2840" s="141" t="s">
        <v>7104</v>
      </c>
      <c r="C2840" s="141" t="s">
        <v>7105</v>
      </c>
    </row>
    <row r="2841" spans="1:13" x14ac:dyDescent="0.2">
      <c r="A2841" s="95" t="s">
        <v>7106</v>
      </c>
      <c r="B2841" s="141" t="s">
        <v>7107</v>
      </c>
      <c r="C2841" s="141" t="s">
        <v>7108</v>
      </c>
    </row>
    <row r="2842" spans="1:13" x14ac:dyDescent="0.2">
      <c r="A2842" s="95" t="s">
        <v>6337</v>
      </c>
      <c r="B2842" s="141" t="s">
        <v>6338</v>
      </c>
      <c r="C2842" s="141" t="s">
        <v>6339</v>
      </c>
    </row>
    <row r="2843" spans="1:13" x14ac:dyDescent="0.2">
      <c r="A2843" s="95" t="s">
        <v>6340</v>
      </c>
      <c r="B2843" s="141" t="s">
        <v>6341</v>
      </c>
      <c r="C2843" s="141" t="s">
        <v>6342</v>
      </c>
    </row>
    <row r="2844" spans="1:13" x14ac:dyDescent="0.2">
      <c r="A2844" s="95" t="s">
        <v>6343</v>
      </c>
      <c r="B2844" s="95" t="s">
        <v>6344</v>
      </c>
      <c r="C2844" s="95" t="s">
        <v>6345</v>
      </c>
    </row>
    <row r="2845" spans="1:13" x14ac:dyDescent="0.2">
      <c r="A2845" s="95" t="s">
        <v>6346</v>
      </c>
      <c r="B2845" s="95" t="s">
        <v>6347</v>
      </c>
      <c r="C2845" s="95" t="s">
        <v>6348</v>
      </c>
      <c r="F2845" s="95"/>
      <c r="G2845" s="95"/>
      <c r="H2845" s="95"/>
      <c r="I2845" s="95"/>
      <c r="J2845" s="95"/>
      <c r="K2845" s="95"/>
      <c r="L2845" s="95"/>
      <c r="M2845" s="95"/>
    </row>
    <row r="2846" spans="1:13" x14ac:dyDescent="0.2">
      <c r="A2846" s="95" t="s">
        <v>6349</v>
      </c>
      <c r="B2846" s="95" t="s">
        <v>6350</v>
      </c>
      <c r="C2846" s="95" t="s">
        <v>6351</v>
      </c>
      <c r="F2846" s="95"/>
      <c r="G2846" s="95"/>
      <c r="H2846" s="95"/>
      <c r="I2846" s="95"/>
      <c r="J2846" s="95"/>
      <c r="K2846" s="95"/>
      <c r="L2846" s="95"/>
      <c r="M2846" s="95"/>
    </row>
    <row r="2847" spans="1:13" x14ac:dyDescent="0.2">
      <c r="A2847" s="95" t="s">
        <v>6352</v>
      </c>
      <c r="B2847" s="95" t="s">
        <v>6353</v>
      </c>
      <c r="C2847" s="149" t="s">
        <v>6353</v>
      </c>
      <c r="F2847" s="95"/>
      <c r="G2847" s="95"/>
      <c r="H2847" s="95"/>
      <c r="I2847" s="95"/>
      <c r="J2847" s="95"/>
      <c r="K2847" s="95"/>
      <c r="L2847" s="95"/>
      <c r="M2847" s="95"/>
    </row>
    <row r="2848" spans="1:13" x14ac:dyDescent="0.2">
      <c r="A2848" s="95" t="s">
        <v>6354</v>
      </c>
      <c r="B2848" s="95" t="s">
        <v>6355</v>
      </c>
      <c r="C2848" s="149" t="s">
        <v>6356</v>
      </c>
      <c r="F2848" s="95"/>
      <c r="G2848" s="95"/>
      <c r="H2848" s="95"/>
      <c r="I2848" s="95"/>
      <c r="J2848" s="95"/>
      <c r="K2848" s="95"/>
      <c r="L2848" s="95"/>
      <c r="M2848" s="95"/>
    </row>
    <row r="2849" spans="1:14" ht="12.6" customHeight="1" x14ac:dyDescent="0.2">
      <c r="A2849" s="95" t="s">
        <v>6357</v>
      </c>
      <c r="B2849" s="95" t="s">
        <v>6358</v>
      </c>
      <c r="C2849" s="188" t="s">
        <v>6359</v>
      </c>
      <c r="D2849" s="188"/>
      <c r="E2849" s="188"/>
      <c r="F2849" s="188"/>
      <c r="G2849" s="188"/>
      <c r="H2849" s="188"/>
      <c r="I2849" s="188"/>
      <c r="J2849" s="188"/>
      <c r="K2849" s="188"/>
      <c r="L2849" s="188"/>
      <c r="M2849" s="188"/>
      <c r="N2849" s="188"/>
    </row>
    <row r="2850" spans="1:14" x14ac:dyDescent="0.2">
      <c r="A2850" s="95" t="s">
        <v>6360</v>
      </c>
      <c r="B2850" s="95" t="s">
        <v>6361</v>
      </c>
      <c r="C2850" s="144" t="s">
        <v>6362</v>
      </c>
      <c r="F2850" s="95"/>
      <c r="G2850" s="95"/>
      <c r="H2850" s="95"/>
      <c r="I2850" s="95"/>
      <c r="J2850" s="95"/>
      <c r="K2850" s="95"/>
      <c r="L2850" s="95"/>
      <c r="M2850" s="95"/>
    </row>
    <row r="2851" spans="1:14" x14ac:dyDescent="0.2">
      <c r="A2851" s="95" t="s">
        <v>6363</v>
      </c>
      <c r="B2851" s="95" t="s">
        <v>6364</v>
      </c>
      <c r="C2851" s="144" t="s">
        <v>6365</v>
      </c>
      <c r="F2851" s="95"/>
      <c r="G2851" s="95"/>
      <c r="H2851" s="95"/>
      <c r="I2851" s="95"/>
      <c r="J2851" s="95"/>
      <c r="K2851" s="95"/>
      <c r="L2851" s="95"/>
      <c r="M2851" s="95"/>
    </row>
    <row r="2852" spans="1:14" x14ac:dyDescent="0.2">
      <c r="A2852" s="95" t="s">
        <v>6366</v>
      </c>
      <c r="B2852" s="95" t="s">
        <v>6367</v>
      </c>
      <c r="C2852" s="144" t="s">
        <v>6368</v>
      </c>
      <c r="F2852" s="95"/>
      <c r="G2852" s="95"/>
      <c r="H2852" s="95"/>
      <c r="I2852" s="95"/>
      <c r="J2852" s="95"/>
      <c r="K2852" s="95"/>
      <c r="L2852" s="95"/>
      <c r="M2852" s="95"/>
    </row>
    <row r="2853" spans="1:14" x14ac:dyDescent="0.2">
      <c r="A2853" s="95" t="s">
        <v>6369</v>
      </c>
      <c r="B2853" s="95" t="s">
        <v>6370</v>
      </c>
      <c r="C2853" s="95" t="s">
        <v>6370</v>
      </c>
      <c r="F2853" s="95"/>
      <c r="G2853" s="95"/>
      <c r="H2853" s="95"/>
      <c r="I2853" s="95"/>
      <c r="J2853" s="95"/>
      <c r="K2853" s="95"/>
      <c r="L2853" s="95"/>
      <c r="M2853" s="95"/>
    </row>
    <row r="2854" spans="1:14" x14ac:dyDescent="0.2">
      <c r="A2854" s="95" t="s">
        <v>6371</v>
      </c>
      <c r="B2854" s="95" t="s">
        <v>6372</v>
      </c>
      <c r="C2854" s="144" t="s">
        <v>6373</v>
      </c>
      <c r="F2854" s="95"/>
      <c r="G2854" s="95"/>
      <c r="H2854" s="95"/>
      <c r="I2854" s="95"/>
      <c r="J2854" s="95"/>
      <c r="K2854" s="95"/>
      <c r="L2854" s="95"/>
      <c r="M2854" s="95"/>
    </row>
    <row r="2855" spans="1:14" x14ac:dyDescent="0.2">
      <c r="A2855" s="95" t="s">
        <v>6374</v>
      </c>
      <c r="B2855" s="95" t="s">
        <v>6372</v>
      </c>
      <c r="C2855" s="144" t="s">
        <v>6373</v>
      </c>
      <c r="F2855" s="95"/>
      <c r="G2855" s="95"/>
      <c r="H2855" s="95"/>
      <c r="I2855" s="95"/>
      <c r="J2855" s="95"/>
      <c r="K2855" s="95"/>
      <c r="L2855" s="95"/>
      <c r="M2855" s="95"/>
    </row>
    <row r="2856" spans="1:14" x14ac:dyDescent="0.2">
      <c r="A2856" s="95" t="s">
        <v>6375</v>
      </c>
      <c r="B2856" s="95" t="s">
        <v>6376</v>
      </c>
      <c r="C2856" s="141" t="s">
        <v>6377</v>
      </c>
      <c r="F2856" s="95"/>
      <c r="G2856" s="95"/>
      <c r="H2856" s="95"/>
      <c r="I2856" s="95"/>
      <c r="J2856" s="95"/>
      <c r="K2856" s="95"/>
      <c r="L2856" s="95"/>
      <c r="M2856" s="95"/>
    </row>
    <row r="2857" spans="1:14" x14ac:dyDescent="0.2">
      <c r="A2857" s="95" t="s">
        <v>6378</v>
      </c>
      <c r="B2857" s="95" t="s">
        <v>6379</v>
      </c>
      <c r="C2857" s="150" t="s">
        <v>6380</v>
      </c>
      <c r="F2857" s="95"/>
      <c r="G2857" s="95"/>
      <c r="H2857" s="95"/>
      <c r="I2857" s="95"/>
      <c r="J2857" s="95"/>
      <c r="K2857" s="95"/>
      <c r="L2857" s="95"/>
      <c r="M2857" s="95"/>
    </row>
    <row r="2858" spans="1:14" x14ac:dyDescent="0.2">
      <c r="A2858" s="95" t="s">
        <v>6381</v>
      </c>
      <c r="B2858" s="95" t="s">
        <v>6382</v>
      </c>
      <c r="C2858" s="150" t="s">
        <v>6383</v>
      </c>
      <c r="F2858" s="95"/>
      <c r="G2858" s="95"/>
      <c r="H2858" s="95"/>
      <c r="I2858" s="95"/>
      <c r="J2858" s="95"/>
      <c r="K2858" s="95"/>
      <c r="L2858" s="95"/>
      <c r="M2858" s="95"/>
    </row>
    <row r="2859" spans="1:14" ht="12.6" customHeight="1" x14ac:dyDescent="0.2">
      <c r="A2859" s="95" t="s">
        <v>6384</v>
      </c>
      <c r="B2859" s="95" t="s">
        <v>6385</v>
      </c>
      <c r="C2859" s="185" t="s">
        <v>6386</v>
      </c>
      <c r="D2859" s="185"/>
      <c r="E2859" s="185"/>
      <c r="F2859" s="185"/>
      <c r="G2859" s="185"/>
      <c r="H2859" s="185"/>
      <c r="I2859" s="185"/>
      <c r="J2859" s="185"/>
      <c r="K2859" s="185"/>
      <c r="L2859" s="185"/>
      <c r="M2859" s="185"/>
      <c r="N2859" s="185"/>
    </row>
    <row r="2860" spans="1:14" x14ac:dyDescent="0.2">
      <c r="A2860" s="95" t="s">
        <v>6387</v>
      </c>
      <c r="B2860" s="95" t="s">
        <v>6388</v>
      </c>
      <c r="C2860" s="95" t="s">
        <v>6389</v>
      </c>
      <c r="F2860" s="95"/>
      <c r="G2860" s="95"/>
      <c r="H2860" s="95"/>
      <c r="I2860" s="95"/>
      <c r="J2860" s="95"/>
      <c r="K2860" s="95"/>
      <c r="L2860" s="95"/>
      <c r="M2860" s="95"/>
    </row>
    <row r="2861" spans="1:14" x14ac:dyDescent="0.2">
      <c r="A2861" s="95" t="s">
        <v>6390</v>
      </c>
      <c r="B2861" s="95" t="s">
        <v>6391</v>
      </c>
      <c r="C2861" s="95" t="s">
        <v>6392</v>
      </c>
      <c r="F2861" s="95"/>
      <c r="G2861" s="95"/>
      <c r="H2861" s="95"/>
      <c r="I2861" s="95"/>
      <c r="J2861" s="95"/>
      <c r="K2861" s="95"/>
      <c r="L2861" s="95"/>
      <c r="M2861" s="95"/>
    </row>
    <row r="2862" spans="1:14" x14ac:dyDescent="0.2">
      <c r="A2862" s="95" t="s">
        <v>6393</v>
      </c>
      <c r="B2862" s="95" t="s">
        <v>6008</v>
      </c>
      <c r="C2862" s="95" t="s">
        <v>6009</v>
      </c>
      <c r="F2862" s="95"/>
      <c r="G2862" s="95"/>
      <c r="H2862" s="95"/>
      <c r="I2862" s="95"/>
      <c r="J2862" s="95"/>
      <c r="K2862" s="95"/>
      <c r="L2862" s="95"/>
      <c r="M2862" s="95"/>
    </row>
    <row r="2863" spans="1:14" x14ac:dyDescent="0.2">
      <c r="A2863" s="95" t="s">
        <v>6394</v>
      </c>
      <c r="B2863" s="95" t="s">
        <v>6011</v>
      </c>
      <c r="C2863" s="95" t="s">
        <v>6012</v>
      </c>
      <c r="F2863" s="95"/>
      <c r="G2863" s="95"/>
      <c r="H2863" s="95"/>
      <c r="I2863" s="95"/>
      <c r="J2863" s="95"/>
      <c r="K2863" s="95"/>
      <c r="L2863" s="95"/>
      <c r="M2863" s="95"/>
    </row>
    <row r="2864" spans="1:14" x14ac:dyDescent="0.2">
      <c r="A2864" s="95" t="s">
        <v>6395</v>
      </c>
      <c r="B2864" s="95" t="s">
        <v>6396</v>
      </c>
      <c r="C2864" s="95" t="s">
        <v>6397</v>
      </c>
    </row>
    <row r="2865" spans="1:3" x14ac:dyDescent="0.2">
      <c r="A2865" s="95" t="s">
        <v>6398</v>
      </c>
      <c r="B2865" s="95" t="s">
        <v>6016</v>
      </c>
      <c r="C2865" s="95" t="s">
        <v>6017</v>
      </c>
    </row>
    <row r="2866" spans="1:3" x14ac:dyDescent="0.2">
      <c r="A2866" s="95" t="s">
        <v>6399</v>
      </c>
      <c r="B2866" s="95" t="s">
        <v>6400</v>
      </c>
      <c r="C2866" s="95" t="s">
        <v>6401</v>
      </c>
    </row>
    <row r="2867" spans="1:3" x14ac:dyDescent="0.2">
      <c r="A2867" s="95" t="s">
        <v>6402</v>
      </c>
      <c r="B2867" s="95" t="s">
        <v>6403</v>
      </c>
      <c r="C2867" s="95" t="s">
        <v>6404</v>
      </c>
    </row>
    <row r="2868" spans="1:3" x14ac:dyDescent="0.2">
      <c r="A2868" s="95" t="s">
        <v>6405</v>
      </c>
      <c r="B2868" s="141" t="s">
        <v>212</v>
      </c>
      <c r="C2868" s="95" t="s">
        <v>213</v>
      </c>
    </row>
    <row r="2869" spans="1:3" x14ac:dyDescent="0.2">
      <c r="A2869" s="95" t="s">
        <v>6406</v>
      </c>
      <c r="B2869" s="95" t="s">
        <v>6407</v>
      </c>
      <c r="C2869" s="95" t="s">
        <v>6408</v>
      </c>
    </row>
    <row r="2870" spans="1:3" x14ac:dyDescent="0.2">
      <c r="A2870" s="95" t="s">
        <v>6409</v>
      </c>
      <c r="B2870" s="95" t="s">
        <v>6410</v>
      </c>
      <c r="C2870" s="95" t="s">
        <v>6411</v>
      </c>
    </row>
    <row r="2871" spans="1:3" x14ac:dyDescent="0.2">
      <c r="A2871" s="95" t="s">
        <v>6412</v>
      </c>
      <c r="B2871" s="95" t="s">
        <v>6413</v>
      </c>
      <c r="C2871" s="95" t="s">
        <v>6414</v>
      </c>
    </row>
    <row r="2872" spans="1:3" x14ac:dyDescent="0.2">
      <c r="A2872" s="95" t="s">
        <v>6415</v>
      </c>
      <c r="B2872" s="95" t="s">
        <v>6035</v>
      </c>
      <c r="C2872" s="95" t="s">
        <v>6036</v>
      </c>
    </row>
    <row r="2873" spans="1:3" x14ac:dyDescent="0.2">
      <c r="A2873" s="95" t="s">
        <v>6416</v>
      </c>
      <c r="B2873" s="95" t="s">
        <v>6417</v>
      </c>
      <c r="C2873" s="95" t="s">
        <v>6418</v>
      </c>
    </row>
    <row r="2874" spans="1:3" x14ac:dyDescent="0.2">
      <c r="A2874" s="95" t="s">
        <v>6419</v>
      </c>
      <c r="B2874" s="95" t="s">
        <v>6420</v>
      </c>
      <c r="C2874" s="95" t="s">
        <v>6421</v>
      </c>
    </row>
    <row r="2875" spans="1:3" x14ac:dyDescent="0.2">
      <c r="A2875" s="95" t="s">
        <v>6422</v>
      </c>
      <c r="B2875" s="95" t="s">
        <v>6423</v>
      </c>
      <c r="C2875" s="95" t="s">
        <v>6424</v>
      </c>
    </row>
    <row r="2876" spans="1:3" x14ac:dyDescent="0.2">
      <c r="A2876" s="95" t="s">
        <v>6425</v>
      </c>
      <c r="B2876" s="95" t="s">
        <v>6426</v>
      </c>
      <c r="C2876" s="95" t="s">
        <v>6427</v>
      </c>
    </row>
    <row r="2877" spans="1:3" x14ac:dyDescent="0.2">
      <c r="A2877" s="95" t="s">
        <v>6428</v>
      </c>
      <c r="B2877" s="95" t="s">
        <v>6429</v>
      </c>
      <c r="C2877" s="95" t="s">
        <v>6430</v>
      </c>
    </row>
    <row r="2878" spans="1:3" x14ac:dyDescent="0.2">
      <c r="A2878" s="95" t="s">
        <v>6431</v>
      </c>
      <c r="B2878" s="95" t="s">
        <v>6432</v>
      </c>
      <c r="C2878" s="95" t="s">
        <v>6433</v>
      </c>
    </row>
    <row r="2879" spans="1:3" x14ac:dyDescent="0.2">
      <c r="A2879" s="95" t="s">
        <v>6434</v>
      </c>
      <c r="B2879" s="95" t="s">
        <v>6435</v>
      </c>
      <c r="C2879" s="95" t="s">
        <v>6436</v>
      </c>
    </row>
    <row r="2880" spans="1:3" x14ac:dyDescent="0.2">
      <c r="A2880" s="95" t="s">
        <v>6437</v>
      </c>
      <c r="B2880" s="95" t="s">
        <v>6438</v>
      </c>
      <c r="C2880" s="95" t="s">
        <v>6439</v>
      </c>
    </row>
    <row r="2881" spans="1:3" x14ac:dyDescent="0.2">
      <c r="A2881" s="95" t="s">
        <v>6440</v>
      </c>
      <c r="B2881" s="95" t="s">
        <v>6441</v>
      </c>
      <c r="C2881" s="95" t="s">
        <v>6442</v>
      </c>
    </row>
    <row r="2882" spans="1:3" x14ac:dyDescent="0.2">
      <c r="A2882" s="95" t="s">
        <v>6443</v>
      </c>
      <c r="B2882" s="95" t="s">
        <v>3920</v>
      </c>
      <c r="C2882" s="95" t="s">
        <v>3921</v>
      </c>
    </row>
    <row r="2883" spans="1:3" x14ac:dyDescent="0.2">
      <c r="A2883" s="95" t="s">
        <v>6444</v>
      </c>
      <c r="B2883" s="95" t="s">
        <v>3923</v>
      </c>
      <c r="C2883" s="95" t="s">
        <v>3924</v>
      </c>
    </row>
    <row r="2884" spans="1:3" x14ac:dyDescent="0.2">
      <c r="A2884" s="95" t="s">
        <v>6445</v>
      </c>
      <c r="B2884" s="95" t="s">
        <v>3926</v>
      </c>
      <c r="C2884" s="95" t="s">
        <v>3927</v>
      </c>
    </row>
    <row r="2885" spans="1:3" x14ac:dyDescent="0.2">
      <c r="A2885" s="95" t="s">
        <v>6446</v>
      </c>
      <c r="B2885" s="95" t="s">
        <v>3929</v>
      </c>
      <c r="C2885" s="95" t="s">
        <v>3930</v>
      </c>
    </row>
    <row r="2886" spans="1:3" x14ac:dyDescent="0.2">
      <c r="A2886" s="95" t="s">
        <v>6447</v>
      </c>
      <c r="B2886" s="95" t="s">
        <v>6448</v>
      </c>
      <c r="C2886" s="95" t="s">
        <v>3933</v>
      </c>
    </row>
    <row r="2887" spans="1:3" x14ac:dyDescent="0.2">
      <c r="A2887" s="95" t="s">
        <v>6449</v>
      </c>
      <c r="B2887" s="95" t="s">
        <v>3935</v>
      </c>
      <c r="C2887" s="95" t="s">
        <v>3936</v>
      </c>
    </row>
    <row r="2888" spans="1:3" x14ac:dyDescent="0.2">
      <c r="A2888" s="95" t="s">
        <v>6450</v>
      </c>
      <c r="B2888" s="95" t="s">
        <v>3938</v>
      </c>
      <c r="C2888" s="95" t="s">
        <v>3939</v>
      </c>
    </row>
    <row r="2889" spans="1:3" x14ac:dyDescent="0.2">
      <c r="A2889" s="95" t="s">
        <v>6451</v>
      </c>
      <c r="B2889" s="95" t="s">
        <v>3941</v>
      </c>
      <c r="C2889" s="95" t="s">
        <v>3942</v>
      </c>
    </row>
    <row r="2890" spans="1:3" x14ac:dyDescent="0.2">
      <c r="A2890" s="95" t="s">
        <v>6452</v>
      </c>
      <c r="B2890" s="95" t="s">
        <v>6453</v>
      </c>
      <c r="C2890" s="95" t="s">
        <v>6454</v>
      </c>
    </row>
    <row r="2891" spans="1:3" x14ac:dyDescent="0.2">
      <c r="A2891" s="95" t="s">
        <v>6455</v>
      </c>
      <c r="B2891" s="95" t="s">
        <v>1929</v>
      </c>
      <c r="C2891" s="95" t="s">
        <v>6456</v>
      </c>
    </row>
    <row r="2892" spans="1:3" x14ac:dyDescent="0.2">
      <c r="A2892" s="95" t="s">
        <v>6457</v>
      </c>
      <c r="B2892" s="95" t="s">
        <v>6458</v>
      </c>
      <c r="C2892" s="95" t="s">
        <v>6459</v>
      </c>
    </row>
    <row r="2893" spans="1:3" x14ac:dyDescent="0.2">
      <c r="A2893" s="95" t="s">
        <v>6460</v>
      </c>
      <c r="B2893" s="95" t="s">
        <v>6461</v>
      </c>
      <c r="C2893" s="95" t="s">
        <v>6462</v>
      </c>
    </row>
    <row r="2894" spans="1:3" x14ac:dyDescent="0.2">
      <c r="A2894" s="95" t="s">
        <v>6463</v>
      </c>
      <c r="B2894" s="95" t="s">
        <v>1944</v>
      </c>
      <c r="C2894" s="95" t="s">
        <v>6464</v>
      </c>
    </row>
    <row r="2895" spans="1:3" x14ac:dyDescent="0.2">
      <c r="A2895" s="95" t="s">
        <v>6465</v>
      </c>
      <c r="B2895" s="95" t="s">
        <v>6466</v>
      </c>
      <c r="C2895" s="95" t="s">
        <v>6467</v>
      </c>
    </row>
    <row r="2896" spans="1:3" x14ac:dyDescent="0.2">
      <c r="A2896" s="95" t="s">
        <v>6468</v>
      </c>
      <c r="B2896" s="95" t="s">
        <v>6469</v>
      </c>
      <c r="C2896" s="95" t="s">
        <v>3500</v>
      </c>
    </row>
    <row r="2897" spans="1:3" x14ac:dyDescent="0.2">
      <c r="A2897" s="95" t="s">
        <v>6470</v>
      </c>
      <c r="B2897" s="95" t="s">
        <v>6070</v>
      </c>
      <c r="C2897" s="95" t="s">
        <v>6071</v>
      </c>
    </row>
    <row r="2898" spans="1:3" x14ac:dyDescent="0.2">
      <c r="A2898" s="95" t="s">
        <v>6471</v>
      </c>
      <c r="B2898" s="95" t="s">
        <v>6472</v>
      </c>
      <c r="C2898" s="95" t="s">
        <v>6473</v>
      </c>
    </row>
    <row r="2899" spans="1:3" x14ac:dyDescent="0.2">
      <c r="A2899" s="95" t="s">
        <v>6474</v>
      </c>
      <c r="B2899" s="95" t="s">
        <v>6475</v>
      </c>
      <c r="C2899" s="95" t="s">
        <v>6476</v>
      </c>
    </row>
    <row r="2900" spans="1:3" x14ac:dyDescent="0.2">
      <c r="A2900" s="95" t="s">
        <v>6477</v>
      </c>
      <c r="B2900" s="95" t="s">
        <v>6478</v>
      </c>
      <c r="C2900" s="95" t="s">
        <v>6479</v>
      </c>
    </row>
    <row r="2901" spans="1:3" x14ac:dyDescent="0.2">
      <c r="A2901" s="95" t="s">
        <v>6480</v>
      </c>
      <c r="B2901" s="95" t="s">
        <v>713</v>
      </c>
      <c r="C2901" s="95" t="s">
        <v>714</v>
      </c>
    </row>
    <row r="2902" spans="1:3" x14ac:dyDescent="0.2">
      <c r="A2902" s="95" t="s">
        <v>6481</v>
      </c>
      <c r="B2902" s="95" t="s">
        <v>6482</v>
      </c>
      <c r="C2902" s="95" t="s">
        <v>6483</v>
      </c>
    </row>
    <row r="2903" spans="1:3" x14ac:dyDescent="0.2">
      <c r="A2903" s="95" t="s">
        <v>6484</v>
      </c>
      <c r="B2903" s="95" t="s">
        <v>723</v>
      </c>
      <c r="C2903" s="95" t="s">
        <v>6485</v>
      </c>
    </row>
    <row r="2904" spans="1:3" x14ac:dyDescent="0.2">
      <c r="A2904" s="95" t="s">
        <v>6486</v>
      </c>
      <c r="B2904" s="95" t="s">
        <v>6487</v>
      </c>
      <c r="C2904" s="95" t="s">
        <v>6488</v>
      </c>
    </row>
    <row r="2905" spans="1:3" x14ac:dyDescent="0.2">
      <c r="A2905" s="95" t="s">
        <v>6489</v>
      </c>
      <c r="B2905" s="95" t="s">
        <v>6490</v>
      </c>
      <c r="C2905" s="95" t="s">
        <v>6491</v>
      </c>
    </row>
    <row r="2906" spans="1:3" x14ac:dyDescent="0.2">
      <c r="A2906" s="95" t="s">
        <v>6492</v>
      </c>
      <c r="B2906" s="95" t="s">
        <v>2004</v>
      </c>
      <c r="C2906" s="95" t="s">
        <v>2005</v>
      </c>
    </row>
    <row r="2907" spans="1:3" x14ac:dyDescent="0.2">
      <c r="A2907" s="95" t="s">
        <v>6493</v>
      </c>
      <c r="B2907" s="95" t="s">
        <v>6494</v>
      </c>
      <c r="C2907" s="95" t="s">
        <v>6495</v>
      </c>
    </row>
    <row r="2908" spans="1:3" x14ac:dyDescent="0.2">
      <c r="A2908" s="95" t="s">
        <v>6496</v>
      </c>
      <c r="B2908" s="95" t="s">
        <v>6497</v>
      </c>
      <c r="C2908" s="95" t="s">
        <v>6498</v>
      </c>
    </row>
    <row r="2909" spans="1:3" x14ac:dyDescent="0.2">
      <c r="A2909" s="95" t="s">
        <v>6499</v>
      </c>
      <c r="B2909" s="95" t="s">
        <v>6500</v>
      </c>
      <c r="C2909" s="95" t="s">
        <v>6501</v>
      </c>
    </row>
    <row r="2910" spans="1:3" x14ac:dyDescent="0.2">
      <c r="A2910" s="95" t="s">
        <v>6502</v>
      </c>
      <c r="B2910" s="95" t="s">
        <v>6503</v>
      </c>
      <c r="C2910" s="95" t="s">
        <v>6504</v>
      </c>
    </row>
    <row r="2911" spans="1:3" x14ac:dyDescent="0.2">
      <c r="A2911" s="95" t="s">
        <v>6505</v>
      </c>
      <c r="B2911" s="95" t="s">
        <v>6506</v>
      </c>
      <c r="C2911" s="95" t="s">
        <v>6507</v>
      </c>
    </row>
    <row r="2912" spans="1:3" x14ac:dyDescent="0.2">
      <c r="A2912" s="95" t="s">
        <v>6508</v>
      </c>
      <c r="B2912" s="95" t="s">
        <v>6509</v>
      </c>
      <c r="C2912" s="95" t="s">
        <v>6510</v>
      </c>
    </row>
    <row r="2913" spans="1:3" x14ac:dyDescent="0.2">
      <c r="A2913" s="95" t="s">
        <v>6511</v>
      </c>
      <c r="B2913" s="95" t="s">
        <v>6509</v>
      </c>
      <c r="C2913" s="95" t="s">
        <v>6510</v>
      </c>
    </row>
    <row r="2914" spans="1:3" x14ac:dyDescent="0.2">
      <c r="A2914" s="95" t="s">
        <v>6512</v>
      </c>
      <c r="B2914" s="95" t="s">
        <v>6100</v>
      </c>
      <c r="C2914" s="95" t="s">
        <v>6513</v>
      </c>
    </row>
    <row r="2915" spans="1:3" x14ac:dyDescent="0.2">
      <c r="A2915" s="95" t="s">
        <v>6514</v>
      </c>
      <c r="B2915" s="95" t="s">
        <v>6515</v>
      </c>
      <c r="C2915" s="95" t="s">
        <v>6516</v>
      </c>
    </row>
    <row r="2916" spans="1:3" x14ac:dyDescent="0.2">
      <c r="A2916" s="95" t="s">
        <v>6517</v>
      </c>
      <c r="B2916" s="95" t="s">
        <v>6518</v>
      </c>
      <c r="C2916" s="95" t="s">
        <v>6519</v>
      </c>
    </row>
    <row r="2917" spans="1:3" x14ac:dyDescent="0.2">
      <c r="A2917" s="95" t="s">
        <v>6520</v>
      </c>
      <c r="B2917" s="95" t="s">
        <v>6521</v>
      </c>
      <c r="C2917" s="95" t="s">
        <v>6522</v>
      </c>
    </row>
    <row r="2918" spans="1:3" x14ac:dyDescent="0.2">
      <c r="A2918" s="95" t="s">
        <v>6523</v>
      </c>
      <c r="B2918" s="95" t="s">
        <v>6524</v>
      </c>
      <c r="C2918" s="95" t="s">
        <v>6525</v>
      </c>
    </row>
    <row r="2919" spans="1:3" x14ac:dyDescent="0.2">
      <c r="A2919" s="95" t="s">
        <v>6526</v>
      </c>
      <c r="B2919" s="95" t="s">
        <v>6527</v>
      </c>
      <c r="C2919" s="95" t="s">
        <v>6528</v>
      </c>
    </row>
    <row r="2920" spans="1:3" x14ac:dyDescent="0.2">
      <c r="A2920" s="95" t="s">
        <v>6529</v>
      </c>
      <c r="B2920" s="95" t="s">
        <v>6530</v>
      </c>
      <c r="C2920" s="95" t="s">
        <v>6531</v>
      </c>
    </row>
    <row r="2921" spans="1:3" x14ac:dyDescent="0.2">
      <c r="A2921" s="95" t="s">
        <v>6532</v>
      </c>
      <c r="B2921" s="95" t="s">
        <v>6533</v>
      </c>
      <c r="C2921" s="95" t="s">
        <v>6534</v>
      </c>
    </row>
    <row r="2922" spans="1:3" x14ac:dyDescent="0.2">
      <c r="A2922" s="95" t="s">
        <v>6535</v>
      </c>
      <c r="B2922" s="95" t="s">
        <v>6536</v>
      </c>
      <c r="C2922" s="95" t="s">
        <v>6537</v>
      </c>
    </row>
    <row r="2923" spans="1:3" x14ac:dyDescent="0.2">
      <c r="A2923" s="95" t="s">
        <v>6538</v>
      </c>
      <c r="B2923" s="95" t="s">
        <v>3549</v>
      </c>
      <c r="C2923" s="95" t="s">
        <v>6539</v>
      </c>
    </row>
    <row r="2924" spans="1:3" x14ac:dyDescent="0.2">
      <c r="A2924" s="95" t="s">
        <v>6540</v>
      </c>
      <c r="B2924" s="95" t="s">
        <v>6541</v>
      </c>
      <c r="C2924" s="95" t="s">
        <v>6542</v>
      </c>
    </row>
    <row r="2925" spans="1:3" x14ac:dyDescent="0.2">
      <c r="A2925" s="95" t="s">
        <v>6543</v>
      </c>
      <c r="B2925" s="95" t="s">
        <v>6544</v>
      </c>
      <c r="C2925" s="95" t="s">
        <v>6545</v>
      </c>
    </row>
    <row r="2926" spans="1:3" x14ac:dyDescent="0.2">
      <c r="A2926" s="95" t="s">
        <v>6546</v>
      </c>
      <c r="B2926" s="95" t="s">
        <v>6547</v>
      </c>
      <c r="C2926" s="95" t="s">
        <v>6548</v>
      </c>
    </row>
    <row r="2927" spans="1:3" x14ac:dyDescent="0.2">
      <c r="A2927" s="95" t="s">
        <v>6549</v>
      </c>
      <c r="B2927" s="95" t="s">
        <v>6550</v>
      </c>
      <c r="C2927" s="95" t="s">
        <v>6551</v>
      </c>
    </row>
    <row r="2928" spans="1:3" x14ac:dyDescent="0.2">
      <c r="A2928" s="95" t="s">
        <v>6552</v>
      </c>
      <c r="B2928" s="95" t="s">
        <v>6553</v>
      </c>
      <c r="C2928" s="95" t="s">
        <v>6554</v>
      </c>
    </row>
    <row r="2929" spans="1:15" x14ac:dyDescent="0.2">
      <c r="A2929" s="95" t="s">
        <v>6555</v>
      </c>
      <c r="B2929" s="95" t="s">
        <v>1039</v>
      </c>
      <c r="C2929" s="95" t="s">
        <v>1040</v>
      </c>
    </row>
    <row r="2930" spans="1:15" x14ac:dyDescent="0.2">
      <c r="A2930" s="95" t="s">
        <v>6556</v>
      </c>
      <c r="B2930" s="95" t="s">
        <v>6557</v>
      </c>
      <c r="C2930" s="95" t="s">
        <v>4020</v>
      </c>
    </row>
    <row r="2931" spans="1:15" x14ac:dyDescent="0.2">
      <c r="A2931" s="95" t="s">
        <v>6558</v>
      </c>
      <c r="B2931" s="95" t="s">
        <v>6559</v>
      </c>
      <c r="C2931" s="95" t="s">
        <v>6560</v>
      </c>
    </row>
    <row r="2932" spans="1:15" x14ac:dyDescent="0.2">
      <c r="A2932" s="95" t="s">
        <v>6561</v>
      </c>
      <c r="B2932" s="95" t="s">
        <v>6562</v>
      </c>
      <c r="C2932" s="95" t="s">
        <v>6563</v>
      </c>
    </row>
    <row r="2933" spans="1:15" x14ac:dyDescent="0.2">
      <c r="A2933" s="95" t="s">
        <v>6564</v>
      </c>
      <c r="B2933" s="95" t="s">
        <v>6565</v>
      </c>
      <c r="C2933" s="95" t="s">
        <v>4029</v>
      </c>
    </row>
    <row r="2934" spans="1:15" x14ac:dyDescent="0.2">
      <c r="A2934" s="95" t="s">
        <v>6566</v>
      </c>
      <c r="B2934" s="95" t="s">
        <v>6567</v>
      </c>
      <c r="C2934" s="95" t="s">
        <v>6568</v>
      </c>
    </row>
    <row r="2935" spans="1:15" x14ac:dyDescent="0.2">
      <c r="A2935" s="95" t="s">
        <v>6569</v>
      </c>
      <c r="B2935" s="95" t="s">
        <v>6570</v>
      </c>
      <c r="C2935" s="95" t="s">
        <v>6571</v>
      </c>
    </row>
    <row r="2936" spans="1:15" x14ac:dyDescent="0.2">
      <c r="A2936" s="95" t="s">
        <v>6572</v>
      </c>
      <c r="B2936" s="95" t="s">
        <v>6573</v>
      </c>
      <c r="C2936" s="95" t="s">
        <v>6574</v>
      </c>
    </row>
    <row r="2937" spans="1:15" x14ac:dyDescent="0.2">
      <c r="A2937" s="95" t="s">
        <v>6575</v>
      </c>
      <c r="B2937" s="95" t="s">
        <v>6576</v>
      </c>
      <c r="C2937" s="95" t="s">
        <v>6577</v>
      </c>
    </row>
    <row r="2938" spans="1:15" x14ac:dyDescent="0.2">
      <c r="A2938" s="95" t="s">
        <v>6578</v>
      </c>
      <c r="B2938" s="95" t="s">
        <v>6579</v>
      </c>
      <c r="C2938" s="95" t="s">
        <v>6580</v>
      </c>
    </row>
    <row r="2939" spans="1:15" x14ac:dyDescent="0.2">
      <c r="A2939" s="95" t="s">
        <v>6581</v>
      </c>
      <c r="B2939" s="95" t="s">
        <v>6582</v>
      </c>
      <c r="C2939" s="95" t="s">
        <v>6583</v>
      </c>
    </row>
    <row r="2940" spans="1:15" x14ac:dyDescent="0.2">
      <c r="A2940" s="95" t="s">
        <v>6584</v>
      </c>
      <c r="B2940" s="95" t="s">
        <v>6140</v>
      </c>
      <c r="C2940" s="95" t="s">
        <v>6000</v>
      </c>
    </row>
    <row r="2941" spans="1:15" x14ac:dyDescent="0.2">
      <c r="A2941" s="95" t="s">
        <v>6585</v>
      </c>
      <c r="B2941" s="95" t="s">
        <v>6143</v>
      </c>
      <c r="C2941" s="95" t="s">
        <v>6586</v>
      </c>
    </row>
    <row r="2942" spans="1:15" x14ac:dyDescent="0.2">
      <c r="A2942" s="95" t="s">
        <v>6587</v>
      </c>
      <c r="B2942" s="95" t="s">
        <v>6588</v>
      </c>
      <c r="C2942" s="95" t="s">
        <v>6589</v>
      </c>
    </row>
    <row r="2943" spans="1:15" s="152" customFormat="1" x14ac:dyDescent="0.2">
      <c r="A2943" s="151" t="s">
        <v>6590</v>
      </c>
      <c r="B2943" s="151"/>
      <c r="C2943" s="151"/>
      <c r="D2943" s="151"/>
      <c r="E2943" s="151"/>
      <c r="F2943" s="166"/>
      <c r="G2943" s="166"/>
      <c r="H2943" s="166"/>
      <c r="I2943" s="166"/>
      <c r="J2943" s="166"/>
      <c r="K2943" s="166"/>
      <c r="L2943" s="166"/>
      <c r="M2943" s="166"/>
      <c r="N2943" s="166"/>
      <c r="O2943" s="166"/>
    </row>
    <row r="2944" spans="1:15" x14ac:dyDescent="0.2">
      <c r="A2944" s="95" t="s">
        <v>6591</v>
      </c>
      <c r="B2944" s="95" t="s">
        <v>6592</v>
      </c>
      <c r="C2944" s="95" t="s">
        <v>6593</v>
      </c>
    </row>
    <row r="2945" spans="1:3" x14ac:dyDescent="0.2">
      <c r="A2945" s="95" t="s">
        <v>6594</v>
      </c>
      <c r="B2945" s="95" t="s">
        <v>6595</v>
      </c>
      <c r="C2945" s="95" t="s">
        <v>6596</v>
      </c>
    </row>
    <row r="2946" spans="1:3" x14ac:dyDescent="0.2">
      <c r="A2946" s="95" t="s">
        <v>6597</v>
      </c>
      <c r="B2946" s="95" t="s">
        <v>6598</v>
      </c>
      <c r="C2946" s="95" t="s">
        <v>6599</v>
      </c>
    </row>
    <row r="2947" spans="1:3" x14ac:dyDescent="0.2">
      <c r="A2947" s="95" t="s">
        <v>6600</v>
      </c>
      <c r="B2947" s="95" t="s">
        <v>6601</v>
      </c>
      <c r="C2947" s="95" t="s">
        <v>6602</v>
      </c>
    </row>
    <row r="2948" spans="1:3" x14ac:dyDescent="0.2">
      <c r="A2948" s="95" t="s">
        <v>6603</v>
      </c>
      <c r="B2948" s="95" t="s">
        <v>6604</v>
      </c>
      <c r="C2948" s="95" t="s">
        <v>6605</v>
      </c>
    </row>
    <row r="2949" spans="1:3" x14ac:dyDescent="0.2">
      <c r="A2949" s="95" t="s">
        <v>6606</v>
      </c>
      <c r="B2949" s="95" t="s">
        <v>6607</v>
      </c>
      <c r="C2949" s="95" t="s">
        <v>6608</v>
      </c>
    </row>
    <row r="2950" spans="1:3" x14ac:dyDescent="0.2">
      <c r="A2950" s="95" t="s">
        <v>6609</v>
      </c>
      <c r="B2950" s="95" t="s">
        <v>6610</v>
      </c>
      <c r="C2950" s="95" t="s">
        <v>6611</v>
      </c>
    </row>
    <row r="2951" spans="1:3" x14ac:dyDescent="0.2">
      <c r="A2951" s="95" t="s">
        <v>6612</v>
      </c>
      <c r="B2951" s="95" t="s">
        <v>5071</v>
      </c>
      <c r="C2951" s="95" t="s">
        <v>5072</v>
      </c>
    </row>
    <row r="2952" spans="1:3" x14ac:dyDescent="0.2">
      <c r="A2952" s="95" t="s">
        <v>6613</v>
      </c>
      <c r="B2952" s="95" t="s">
        <v>6614</v>
      </c>
      <c r="C2952" s="95" t="s">
        <v>6615</v>
      </c>
    </row>
    <row r="2953" spans="1:3" x14ac:dyDescent="0.2">
      <c r="A2953" s="95" t="s">
        <v>6616</v>
      </c>
      <c r="B2953" s="95" t="s">
        <v>1098</v>
      </c>
      <c r="C2953" s="95" t="s">
        <v>1099</v>
      </c>
    </row>
    <row r="2954" spans="1:3" x14ac:dyDescent="0.2">
      <c r="A2954" s="95" t="s">
        <v>6617</v>
      </c>
      <c r="B2954" s="95" t="s">
        <v>6618</v>
      </c>
      <c r="C2954" s="95" t="s">
        <v>6619</v>
      </c>
    </row>
    <row r="2955" spans="1:3" x14ac:dyDescent="0.2">
      <c r="A2955" s="95" t="s">
        <v>6620</v>
      </c>
      <c r="B2955" s="95" t="s">
        <v>6621</v>
      </c>
      <c r="C2955" s="95" t="s">
        <v>6622</v>
      </c>
    </row>
    <row r="2956" spans="1:3" x14ac:dyDescent="0.2">
      <c r="A2956" s="95" t="s">
        <v>6623</v>
      </c>
      <c r="B2956" s="95" t="s">
        <v>6624</v>
      </c>
      <c r="C2956" s="95" t="s">
        <v>6625</v>
      </c>
    </row>
    <row r="2957" spans="1:3" x14ac:dyDescent="0.2">
      <c r="A2957" s="95" t="s">
        <v>6626</v>
      </c>
      <c r="B2957" s="95" t="s">
        <v>6627</v>
      </c>
      <c r="C2957" s="95" t="s">
        <v>6628</v>
      </c>
    </row>
    <row r="2958" spans="1:3" x14ac:dyDescent="0.2">
      <c r="A2958" s="95" t="s">
        <v>6629</v>
      </c>
      <c r="B2958" s="95" t="s">
        <v>6630</v>
      </c>
      <c r="C2958" s="95" t="s">
        <v>6631</v>
      </c>
    </row>
    <row r="2959" spans="1:3" x14ac:dyDescent="0.2">
      <c r="A2959" s="95" t="s">
        <v>6632</v>
      </c>
      <c r="B2959" s="95" t="s">
        <v>6633</v>
      </c>
      <c r="C2959" s="95" t="s">
        <v>6634</v>
      </c>
    </row>
    <row r="2960" spans="1:3" x14ac:dyDescent="0.2">
      <c r="A2960" s="95" t="s">
        <v>6635</v>
      </c>
      <c r="B2960" s="95" t="s">
        <v>1141</v>
      </c>
      <c r="C2960" s="95" t="s">
        <v>6636</v>
      </c>
    </row>
    <row r="2961" spans="1:3" x14ac:dyDescent="0.2">
      <c r="A2961" s="95" t="s">
        <v>6637</v>
      </c>
      <c r="B2961" s="95" t="s">
        <v>1146</v>
      </c>
      <c r="C2961" s="95" t="s">
        <v>6638</v>
      </c>
    </row>
    <row r="2962" spans="1:3" x14ac:dyDescent="0.2">
      <c r="A2962" s="95" t="s">
        <v>6639</v>
      </c>
      <c r="B2962" s="95" t="s">
        <v>6640</v>
      </c>
      <c r="C2962" s="95" t="s">
        <v>6641</v>
      </c>
    </row>
    <row r="2963" spans="1:3" x14ac:dyDescent="0.2">
      <c r="A2963" s="95" t="s">
        <v>6642</v>
      </c>
      <c r="B2963" s="95" t="s">
        <v>6643</v>
      </c>
      <c r="C2963" s="95" t="s">
        <v>6644</v>
      </c>
    </row>
    <row r="2964" spans="1:3" x14ac:dyDescent="0.2">
      <c r="A2964" s="95" t="s">
        <v>6645</v>
      </c>
      <c r="B2964" s="95" t="s">
        <v>6646</v>
      </c>
      <c r="C2964" s="95" t="s">
        <v>6647</v>
      </c>
    </row>
    <row r="2965" spans="1:3" x14ac:dyDescent="0.2">
      <c r="A2965" s="95" t="s">
        <v>6648</v>
      </c>
      <c r="B2965" s="95" t="s">
        <v>6649</v>
      </c>
      <c r="C2965" s="95" t="s">
        <v>6650</v>
      </c>
    </row>
    <row r="2966" spans="1:3" x14ac:dyDescent="0.2">
      <c r="A2966" s="95" t="s">
        <v>6651</v>
      </c>
      <c r="B2966" s="95" t="s">
        <v>6652</v>
      </c>
      <c r="C2966" s="95" t="s">
        <v>6653</v>
      </c>
    </row>
    <row r="2967" spans="1:3" x14ac:dyDescent="0.2">
      <c r="A2967" s="95" t="s">
        <v>6654</v>
      </c>
      <c r="B2967" s="95" t="s">
        <v>6188</v>
      </c>
      <c r="C2967" s="95" t="s">
        <v>6189</v>
      </c>
    </row>
    <row r="2968" spans="1:3" x14ac:dyDescent="0.2">
      <c r="A2968" s="95" t="s">
        <v>6655</v>
      </c>
      <c r="B2968" s="95" t="s">
        <v>6191</v>
      </c>
      <c r="C2968" s="95" t="s">
        <v>6192</v>
      </c>
    </row>
    <row r="2969" spans="1:3" x14ac:dyDescent="0.2">
      <c r="A2969" s="95" t="s">
        <v>6656</v>
      </c>
      <c r="B2969" s="95" t="s">
        <v>6194</v>
      </c>
      <c r="C2969" s="95" t="s">
        <v>6195</v>
      </c>
    </row>
    <row r="2970" spans="1:3" x14ac:dyDescent="0.2">
      <c r="A2970" s="95" t="s">
        <v>6657</v>
      </c>
      <c r="B2970" s="95" t="s">
        <v>6658</v>
      </c>
      <c r="C2970" s="95" t="s">
        <v>6659</v>
      </c>
    </row>
    <row r="2971" spans="1:3" x14ac:dyDescent="0.2">
      <c r="A2971" s="95" t="s">
        <v>6660</v>
      </c>
      <c r="B2971" s="95" t="s">
        <v>6661</v>
      </c>
      <c r="C2971" s="95" t="s">
        <v>6662</v>
      </c>
    </row>
    <row r="2972" spans="1:3" x14ac:dyDescent="0.2">
      <c r="A2972" s="95" t="s">
        <v>6663</v>
      </c>
      <c r="B2972" s="95" t="s">
        <v>6664</v>
      </c>
      <c r="C2972" s="95" t="s">
        <v>6665</v>
      </c>
    </row>
    <row r="2973" spans="1:3" x14ac:dyDescent="0.2">
      <c r="A2973" s="95" t="s">
        <v>6666</v>
      </c>
      <c r="B2973" s="95" t="s">
        <v>6667</v>
      </c>
      <c r="C2973" s="95" t="s">
        <v>6668</v>
      </c>
    </row>
    <row r="2974" spans="1:3" x14ac:dyDescent="0.2">
      <c r="A2974" s="95" t="s">
        <v>6669</v>
      </c>
      <c r="B2974" s="95" t="s">
        <v>5940</v>
      </c>
      <c r="C2974" s="95" t="s">
        <v>6205</v>
      </c>
    </row>
    <row r="2975" spans="1:3" x14ac:dyDescent="0.2">
      <c r="A2975" s="95" t="s">
        <v>6670</v>
      </c>
      <c r="B2975" s="95" t="s">
        <v>6671</v>
      </c>
      <c r="C2975" s="95" t="s">
        <v>6672</v>
      </c>
    </row>
    <row r="2976" spans="1:3" x14ac:dyDescent="0.2">
      <c r="A2976" s="95" t="s">
        <v>6673</v>
      </c>
      <c r="B2976" s="95" t="s">
        <v>6674</v>
      </c>
      <c r="C2976" s="95" t="s">
        <v>6675</v>
      </c>
    </row>
    <row r="2977" spans="1:3" x14ac:dyDescent="0.2">
      <c r="A2977" s="95" t="s">
        <v>6676</v>
      </c>
      <c r="B2977" s="95" t="s">
        <v>1278</v>
      </c>
      <c r="C2977" s="95" t="s">
        <v>1279</v>
      </c>
    </row>
    <row r="2978" spans="1:3" x14ac:dyDescent="0.2">
      <c r="A2978" s="95" t="s">
        <v>6677</v>
      </c>
      <c r="B2978" s="95" t="s">
        <v>6678</v>
      </c>
      <c r="C2978" s="95" t="s">
        <v>6679</v>
      </c>
    </row>
    <row r="2979" spans="1:3" x14ac:dyDescent="0.2">
      <c r="A2979" s="95" t="s">
        <v>6680</v>
      </c>
      <c r="B2979" s="95" t="s">
        <v>6681</v>
      </c>
      <c r="C2979" s="95" t="s">
        <v>6682</v>
      </c>
    </row>
    <row r="2980" spans="1:3" x14ac:dyDescent="0.2">
      <c r="A2980" s="95" t="s">
        <v>6683</v>
      </c>
      <c r="B2980" s="95" t="s">
        <v>6684</v>
      </c>
      <c r="C2980" s="95" t="s">
        <v>6685</v>
      </c>
    </row>
    <row r="2981" spans="1:3" x14ac:dyDescent="0.2">
      <c r="A2981" s="95" t="s">
        <v>6686</v>
      </c>
      <c r="B2981" s="95" t="s">
        <v>6687</v>
      </c>
      <c r="C2981" s="95" t="s">
        <v>6688</v>
      </c>
    </row>
    <row r="2982" spans="1:3" x14ac:dyDescent="0.2">
      <c r="A2982" s="95" t="s">
        <v>6689</v>
      </c>
      <c r="B2982" s="95" t="s">
        <v>6690</v>
      </c>
      <c r="C2982" s="95" t="s">
        <v>6691</v>
      </c>
    </row>
    <row r="2983" spans="1:3" x14ac:dyDescent="0.2">
      <c r="A2983" s="95" t="s">
        <v>6692</v>
      </c>
      <c r="B2983" s="95" t="s">
        <v>6693</v>
      </c>
      <c r="C2983" s="95" t="s">
        <v>6694</v>
      </c>
    </row>
    <row r="2984" spans="1:3" x14ac:dyDescent="0.2">
      <c r="A2984" s="95" t="s">
        <v>6695</v>
      </c>
      <c r="B2984" s="95" t="s">
        <v>6696</v>
      </c>
      <c r="C2984" s="95" t="s">
        <v>6697</v>
      </c>
    </row>
    <row r="2985" spans="1:3" x14ac:dyDescent="0.2">
      <c r="A2985" s="95" t="s">
        <v>6698</v>
      </c>
      <c r="B2985" s="95" t="s">
        <v>6699</v>
      </c>
      <c r="C2985" s="95" t="s">
        <v>6700</v>
      </c>
    </row>
    <row r="2986" spans="1:3" x14ac:dyDescent="0.2">
      <c r="A2986" s="95" t="s">
        <v>6701</v>
      </c>
      <c r="B2986" s="95" t="s">
        <v>6702</v>
      </c>
      <c r="C2986" s="95" t="s">
        <v>6703</v>
      </c>
    </row>
    <row r="2987" spans="1:3" x14ac:dyDescent="0.2">
      <c r="A2987" s="95" t="s">
        <v>6704</v>
      </c>
      <c r="B2987" s="95" t="s">
        <v>6705</v>
      </c>
      <c r="C2987" s="95" t="s">
        <v>6706</v>
      </c>
    </row>
    <row r="2988" spans="1:3" x14ac:dyDescent="0.2">
      <c r="A2988" s="95" t="s">
        <v>6707</v>
      </c>
      <c r="B2988" s="95" t="s">
        <v>6708</v>
      </c>
      <c r="C2988" s="95" t="s">
        <v>6709</v>
      </c>
    </row>
    <row r="2989" spans="1:3" x14ac:dyDescent="0.2">
      <c r="A2989" s="95" t="s">
        <v>6710</v>
      </c>
      <c r="B2989" s="95" t="s">
        <v>6711</v>
      </c>
      <c r="C2989" s="95" t="s">
        <v>6712</v>
      </c>
    </row>
    <row r="2990" spans="1:3" x14ac:dyDescent="0.2">
      <c r="A2990" s="95" t="s">
        <v>6713</v>
      </c>
      <c r="B2990" s="95" t="s">
        <v>6714</v>
      </c>
      <c r="C2990" s="95" t="s">
        <v>6715</v>
      </c>
    </row>
    <row r="2991" spans="1:3" x14ac:dyDescent="0.2">
      <c r="A2991" s="95" t="s">
        <v>6716</v>
      </c>
      <c r="B2991" s="95" t="s">
        <v>6717</v>
      </c>
      <c r="C2991" s="95" t="s">
        <v>6718</v>
      </c>
    </row>
    <row r="2992" spans="1:3" x14ac:dyDescent="0.2">
      <c r="A2992" s="95" t="s">
        <v>6719</v>
      </c>
      <c r="B2992" s="95" t="s">
        <v>6720</v>
      </c>
      <c r="C2992" s="95" t="s">
        <v>6721</v>
      </c>
    </row>
    <row r="2993" spans="1:3" x14ac:dyDescent="0.2">
      <c r="A2993" s="95" t="s">
        <v>6722</v>
      </c>
      <c r="B2993" s="95" t="s">
        <v>6723</v>
      </c>
      <c r="C2993" s="95" t="s">
        <v>6724</v>
      </c>
    </row>
    <row r="2994" spans="1:3" x14ac:dyDescent="0.2">
      <c r="A2994" s="95" t="s">
        <v>6725</v>
      </c>
      <c r="B2994" s="95" t="s">
        <v>6726</v>
      </c>
      <c r="C2994" s="95" t="s">
        <v>6727</v>
      </c>
    </row>
    <row r="2995" spans="1:3" x14ac:dyDescent="0.2">
      <c r="A2995" s="95" t="s">
        <v>6728</v>
      </c>
      <c r="B2995" s="95" t="s">
        <v>6729</v>
      </c>
      <c r="C2995" s="95" t="s">
        <v>6730</v>
      </c>
    </row>
    <row r="2996" spans="1:3" x14ac:dyDescent="0.2">
      <c r="A2996" s="95" t="s">
        <v>6731</v>
      </c>
      <c r="B2996" s="95" t="s">
        <v>6732</v>
      </c>
      <c r="C2996" s="95" t="s">
        <v>6733</v>
      </c>
    </row>
    <row r="2997" spans="1:3" x14ac:dyDescent="0.2">
      <c r="A2997" s="95" t="s">
        <v>6734</v>
      </c>
      <c r="B2997" s="95" t="s">
        <v>6735</v>
      </c>
      <c r="C2997" s="95" t="s">
        <v>6736</v>
      </c>
    </row>
    <row r="2998" spans="1:3" x14ac:dyDescent="0.2">
      <c r="A2998" s="95" t="s">
        <v>6737</v>
      </c>
      <c r="B2998" s="95" t="s">
        <v>6248</v>
      </c>
      <c r="C2998" s="95" t="s">
        <v>6249</v>
      </c>
    </row>
    <row r="2999" spans="1:3" x14ac:dyDescent="0.2">
      <c r="A2999" s="95" t="s">
        <v>6738</v>
      </c>
      <c r="B2999" s="95" t="s">
        <v>6739</v>
      </c>
      <c r="C2999" s="95" t="s">
        <v>6740</v>
      </c>
    </row>
    <row r="3000" spans="1:3" x14ac:dyDescent="0.2">
      <c r="A3000" s="95" t="s">
        <v>6741</v>
      </c>
      <c r="B3000" s="95" t="s">
        <v>6742</v>
      </c>
      <c r="C3000" s="95" t="s">
        <v>6743</v>
      </c>
    </row>
    <row r="3001" spans="1:3" x14ac:dyDescent="0.2">
      <c r="A3001" s="95" t="s">
        <v>6744</v>
      </c>
      <c r="B3001" s="95" t="s">
        <v>6745</v>
      </c>
      <c r="C3001" s="95" t="s">
        <v>6746</v>
      </c>
    </row>
    <row r="3002" spans="1:3" x14ac:dyDescent="0.2">
      <c r="A3002" s="95" t="s">
        <v>6747</v>
      </c>
      <c r="B3002" s="95" t="s">
        <v>6748</v>
      </c>
      <c r="C3002" s="95" t="s">
        <v>6749</v>
      </c>
    </row>
    <row r="3003" spans="1:3" x14ac:dyDescent="0.2">
      <c r="A3003" s="95" t="s">
        <v>6750</v>
      </c>
      <c r="B3003" s="95" t="s">
        <v>6751</v>
      </c>
      <c r="C3003" s="95" t="s">
        <v>6752</v>
      </c>
    </row>
  </sheetData>
  <mergeCells count="6">
    <mergeCell ref="C2859:N2859"/>
    <mergeCell ref="C2813:I2813"/>
    <mergeCell ref="C2815:I2815"/>
    <mergeCell ref="C2817:I2817"/>
    <mergeCell ref="C2819:I2819"/>
    <mergeCell ref="C2849:N28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2026-05-04T14:50:29Z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12ff3ffc-820a-4ccd-970e-77b5f96a244d</vt:lpwstr>
  </property>
  <property fmtid="{D5CDD505-2E9C-101B-9397-08002B2CF9AE}" pid="8" name="MSIP_Label_245c3252-146d-46f3-8062-82cd8c8d7e7d_ContentBits">
    <vt:lpwstr>0</vt:lpwstr>
  </property>
  <property fmtid="{D5CDD505-2E9C-101B-9397-08002B2CF9AE}" pid="9" name="Label">
    <vt:lpwstr>Not Classified</vt:lpwstr>
  </property>
</Properties>
</file>